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nterlinck/Desktop/Jan/Natagora/Trésorerie/Modèles/Comptes annuels/"/>
    </mc:Choice>
  </mc:AlternateContent>
  <xr:revisionPtr revIDLastSave="0" documentId="13_ncr:1_{D682D0BA-E34D-AA4B-B7BC-4D6DDEBE9CAC}" xr6:coauthVersionLast="45" xr6:coauthVersionMax="45" xr10:uidLastSave="{00000000-0000-0000-0000-000000000000}"/>
  <bookViews>
    <workbookView xWindow="7100" yWindow="1300" windowWidth="22720" windowHeight="15100" tabRatio="599" xr2:uid="{00000000-000D-0000-FFFF-FFFF00000000}"/>
  </bookViews>
  <sheets>
    <sheet name="Initialisation" sheetId="27" r:id="rId1"/>
    <sheet name="Compte de résultat" sheetId="14" r:id="rId2"/>
    <sheet name="Synthèse par mois" sheetId="1" r:id="rId3"/>
    <sheet name="Frais de location" sheetId="8" r:id="rId4"/>
    <sheet name="Matériel &amp; fournitures" sheetId="7" r:id="rId5"/>
    <sheet name="Frais de bureau" sheetId="5" r:id="rId6"/>
    <sheet name="Frais de représentation" sheetId="20" r:id="rId7"/>
    <sheet name="Frais de déplacements" sheetId="6" r:id="rId8"/>
    <sheet name="Frais divers" sheetId="28" r:id="rId9"/>
    <sheet name="Frais bancaires" sheetId="2" r:id="rId10"/>
    <sheet name="Remboursement des avances" sheetId="29" r:id="rId11"/>
    <sheet name="Activités" sheetId="16" r:id="rId12"/>
    <sheet name="Fidélisation" sheetId="9" r:id="rId13"/>
    <sheet name="Rétrocessions perçues" sheetId="4" r:id="rId14"/>
    <sheet name="Dons" sheetId="12" r:id="rId15"/>
    <sheet name="Sponsoring" sheetId="11" r:id="rId16"/>
    <sheet name="Recettes diverses" sheetId="13" r:id="rId17"/>
    <sheet name="Recettes financières" sheetId="10" r:id="rId18"/>
    <sheet name="Avances perçues" sheetId="3" r:id="rId19"/>
    <sheet name="Journal de banque (vue)" sheetId="19" r:id="rId20"/>
    <sheet name="Journal de banque (épargne)" sheetId="18" r:id="rId21"/>
    <sheet name="Journal de caisse" sheetId="15" r:id="rId22"/>
    <sheet name="Budget" sheetId="17" r:id="rId23"/>
    <sheet name="Suivi de budget D" sheetId="21" r:id="rId24"/>
    <sheet name="Suivi de budget D &amp; B" sheetId="30" r:id="rId25"/>
  </sheets>
  <definedNames>
    <definedName name="_xlnm._FilterDatabase" localSheetId="23" hidden="1">'Suivi de budget D'!$A$16:$F$18</definedName>
    <definedName name="_xlnm.Print_Area" localSheetId="22">Budget!$A$1:$K$59</definedName>
    <definedName name="_xlnm.Print_Area" localSheetId="1">'Compte de résultat'!$A$1:$I$23</definedName>
    <definedName name="_xlnm.Print_Area" localSheetId="2">'Synthèse par mois'!$A$1:$O$36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21" l="1"/>
  <c r="B31" i="30"/>
  <c r="B30" i="30"/>
  <c r="B29" i="30"/>
  <c r="B28" i="30"/>
  <c r="B27" i="30"/>
  <c r="B26" i="30"/>
  <c r="B25" i="30"/>
  <c r="B24" i="30"/>
  <c r="E31" i="30"/>
  <c r="F31" i="30"/>
  <c r="E30" i="30"/>
  <c r="F30" i="30"/>
  <c r="E29" i="30"/>
  <c r="F29" i="30"/>
  <c r="E28" i="30"/>
  <c r="F28" i="30"/>
  <c r="E27" i="30"/>
  <c r="F27" i="30"/>
  <c r="E26" i="30"/>
  <c r="F26" i="30"/>
  <c r="E25" i="30"/>
  <c r="F25" i="30"/>
  <c r="E24" i="30"/>
  <c r="F24" i="30"/>
  <c r="C5" i="30"/>
  <c r="E5" i="30"/>
  <c r="F5" i="30"/>
  <c r="C14" i="21"/>
  <c r="C7" i="21"/>
  <c r="C5" i="21"/>
  <c r="E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6" i="15"/>
  <c r="D6" i="15"/>
  <c r="E5" i="15"/>
  <c r="D5" i="15"/>
  <c r="E4" i="15"/>
  <c r="E16" i="19"/>
  <c r="E16" i="18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16" i="29"/>
  <c r="E15" i="29"/>
  <c r="E14" i="29"/>
  <c r="E13" i="29"/>
  <c r="E12" i="29"/>
  <c r="E11" i="29"/>
  <c r="E10" i="29"/>
  <c r="E9" i="29"/>
  <c r="E8" i="29"/>
  <c r="E7" i="29"/>
  <c r="E6" i="29"/>
  <c r="E5" i="29"/>
  <c r="E4" i="29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16" i="28"/>
  <c r="E15" i="28"/>
  <c r="E14" i="28"/>
  <c r="E13" i="28"/>
  <c r="E12" i="28"/>
  <c r="E11" i="28"/>
  <c r="E10" i="28"/>
  <c r="E9" i="28"/>
  <c r="E8" i="28"/>
  <c r="E7" i="28"/>
  <c r="E6" i="28"/>
  <c r="E5" i="28"/>
  <c r="E4" i="28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14" i="8"/>
  <c r="E4" i="8"/>
  <c r="E15" i="8"/>
  <c r="E16" i="8"/>
  <c r="C6" i="14"/>
  <c r="C7" i="14"/>
  <c r="C8" i="14"/>
  <c r="C9" i="14"/>
  <c r="C10" i="14"/>
  <c r="C11" i="14"/>
  <c r="C12" i="14"/>
  <c r="C13" i="14"/>
  <c r="C14" i="14"/>
  <c r="H6" i="14"/>
  <c r="H7" i="14"/>
  <c r="H8" i="14"/>
  <c r="H9" i="14"/>
  <c r="H10" i="14"/>
  <c r="H11" i="14"/>
  <c r="H12" i="14"/>
  <c r="H13" i="14"/>
  <c r="H14" i="14"/>
  <c r="C19" i="14"/>
  <c r="A19" i="14"/>
  <c r="E21" i="19"/>
  <c r="E4" i="19"/>
  <c r="D20" i="14"/>
  <c r="C59" i="17"/>
  <c r="I6" i="14"/>
  <c r="D59" i="17"/>
  <c r="I7" i="14"/>
  <c r="E59" i="17"/>
  <c r="I8" i="14"/>
  <c r="F59" i="17"/>
  <c r="I9" i="14"/>
  <c r="G59" i="17"/>
  <c r="I10" i="14"/>
  <c r="H59" i="17"/>
  <c r="I11" i="14"/>
  <c r="I59" i="17"/>
  <c r="I12" i="14"/>
  <c r="J59" i="17"/>
  <c r="I13" i="14"/>
  <c r="I14" i="14"/>
  <c r="C31" i="17"/>
  <c r="D6" i="14"/>
  <c r="D31" i="17"/>
  <c r="D7" i="14"/>
  <c r="E31" i="17"/>
  <c r="D8" i="14"/>
  <c r="F31" i="17"/>
  <c r="D9" i="14"/>
  <c r="G31" i="17"/>
  <c r="D10" i="14"/>
  <c r="H31" i="17"/>
  <c r="D11" i="14"/>
  <c r="I31" i="17"/>
  <c r="D12" i="14"/>
  <c r="J31" i="17"/>
  <c r="D13" i="14"/>
  <c r="D14" i="14"/>
  <c r="D19" i="14"/>
  <c r="D21" i="14"/>
  <c r="C5" i="17"/>
  <c r="E15" i="18"/>
  <c r="E15" i="19"/>
  <c r="E17" i="18"/>
  <c r="E14" i="18"/>
  <c r="E13" i="18"/>
  <c r="E12" i="18"/>
  <c r="E11" i="18"/>
  <c r="E10" i="18"/>
  <c r="E9" i="18"/>
  <c r="E8" i="18"/>
  <c r="E7" i="18"/>
  <c r="E6" i="18"/>
  <c r="E5" i="18"/>
  <c r="D15" i="19"/>
  <c r="D16" i="19"/>
  <c r="D14" i="19"/>
  <c r="D13" i="19"/>
  <c r="D12" i="19"/>
  <c r="D11" i="19"/>
  <c r="D10" i="19"/>
  <c r="D9" i="19"/>
  <c r="D8" i="19"/>
  <c r="D7" i="19"/>
  <c r="D6" i="19"/>
  <c r="D16" i="18"/>
  <c r="D15" i="18"/>
  <c r="D14" i="18"/>
  <c r="D13" i="18"/>
  <c r="D12" i="18"/>
  <c r="D11" i="18"/>
  <c r="D10" i="18"/>
  <c r="D9" i="18"/>
  <c r="D8" i="18"/>
  <c r="D7" i="18"/>
  <c r="D6" i="18"/>
  <c r="D5" i="18"/>
  <c r="D5" i="19"/>
  <c r="N11" i="1"/>
  <c r="M11" i="1"/>
  <c r="L11" i="1"/>
  <c r="K11" i="1"/>
  <c r="J11" i="1"/>
  <c r="I11" i="1"/>
  <c r="H11" i="1"/>
  <c r="G11" i="1"/>
  <c r="F11" i="1"/>
  <c r="E11" i="1"/>
  <c r="D11" i="1"/>
  <c r="C11" i="1"/>
  <c r="H22" i="14"/>
  <c r="E14" i="21"/>
  <c r="E13" i="21"/>
  <c r="E12" i="21"/>
  <c r="E11" i="21"/>
  <c r="E10" i="21"/>
  <c r="E9" i="21"/>
  <c r="E8" i="21"/>
  <c r="E7" i="21"/>
  <c r="B14" i="21"/>
  <c r="B13" i="21"/>
  <c r="B12" i="21"/>
  <c r="B11" i="21"/>
  <c r="B10" i="21"/>
  <c r="B9" i="21"/>
  <c r="B8" i="21"/>
  <c r="B7" i="21"/>
  <c r="I33" i="17"/>
  <c r="H33" i="17"/>
  <c r="G33" i="17"/>
  <c r="F33" i="17"/>
  <c r="E33" i="17"/>
  <c r="D33" i="17"/>
  <c r="C33" i="17"/>
  <c r="J5" i="17"/>
  <c r="I5" i="17"/>
  <c r="H5" i="17"/>
  <c r="N35" i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25" i="1"/>
  <c r="M25" i="1"/>
  <c r="L25" i="1"/>
  <c r="K25" i="1"/>
  <c r="J25" i="1"/>
  <c r="I25" i="1"/>
  <c r="H25" i="1"/>
  <c r="G25" i="1"/>
  <c r="F25" i="1"/>
  <c r="E25" i="1"/>
  <c r="D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D21" i="1"/>
  <c r="J21" i="1"/>
  <c r="I21" i="1"/>
  <c r="H21" i="1"/>
  <c r="G21" i="1"/>
  <c r="F21" i="1"/>
  <c r="E21" i="1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I18" i="1"/>
  <c r="H18" i="1"/>
  <c r="G18" i="1"/>
  <c r="F18" i="1"/>
  <c r="E18" i="1"/>
  <c r="D18" i="1"/>
  <c r="C18" i="1"/>
  <c r="C25" i="1"/>
  <c r="C23" i="1"/>
  <c r="C21" i="1"/>
  <c r="C20" i="1"/>
  <c r="C19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36" i="1"/>
  <c r="M36" i="1"/>
  <c r="L36" i="1"/>
  <c r="K36" i="1"/>
  <c r="J36" i="1"/>
  <c r="I36" i="1"/>
  <c r="H36" i="1"/>
  <c r="G36" i="1"/>
  <c r="F36" i="1"/>
  <c r="E36" i="1"/>
  <c r="D36" i="1"/>
  <c r="C36" i="1"/>
  <c r="N26" i="1"/>
  <c r="M26" i="1"/>
  <c r="L26" i="1"/>
  <c r="K26" i="1"/>
  <c r="J26" i="1"/>
  <c r="I26" i="1"/>
  <c r="H26" i="1"/>
  <c r="G26" i="1"/>
  <c r="F26" i="1"/>
  <c r="E26" i="1"/>
  <c r="D26" i="1"/>
  <c r="C26" i="1"/>
  <c r="N6" i="1"/>
  <c r="M6" i="1"/>
  <c r="A25" i="1"/>
  <c r="A24" i="1"/>
  <c r="A23" i="1"/>
  <c r="A22" i="1"/>
  <c r="A21" i="1"/>
  <c r="A20" i="1"/>
  <c r="A19" i="1"/>
  <c r="A18" i="1"/>
  <c r="O22" i="1"/>
  <c r="O21" i="1"/>
  <c r="A13" i="1"/>
  <c r="A12" i="1"/>
  <c r="A11" i="1"/>
  <c r="A10" i="1"/>
  <c r="A9" i="1"/>
  <c r="A8" i="1"/>
  <c r="A7" i="1"/>
  <c r="A6" i="1"/>
  <c r="A35" i="1"/>
  <c r="A34" i="1"/>
  <c r="A33" i="1"/>
  <c r="A1" i="17"/>
  <c r="A1" i="14"/>
  <c r="A1" i="1"/>
  <c r="E21" i="15"/>
  <c r="E21" i="18"/>
  <c r="E4" i="18"/>
  <c r="H21" i="14"/>
  <c r="E17" i="19"/>
  <c r="H20" i="14"/>
  <c r="H19" i="14"/>
  <c r="A6" i="14"/>
  <c r="F22" i="14"/>
  <c r="F21" i="14"/>
  <c r="F20" i="14"/>
  <c r="F13" i="14"/>
  <c r="F12" i="14"/>
  <c r="F11" i="14"/>
  <c r="F10" i="14"/>
  <c r="F9" i="14"/>
  <c r="F8" i="14"/>
  <c r="F6" i="14"/>
  <c r="F7" i="14"/>
  <c r="A13" i="14"/>
  <c r="A11" i="14"/>
  <c r="E5" i="19"/>
  <c r="F14" i="21"/>
  <c r="C13" i="21"/>
  <c r="F13" i="21"/>
  <c r="C12" i="21"/>
  <c r="F12" i="21"/>
  <c r="C11" i="21"/>
  <c r="F11" i="21"/>
  <c r="C10" i="21"/>
  <c r="F10" i="21"/>
  <c r="C9" i="21"/>
  <c r="F9" i="21"/>
  <c r="C8" i="21"/>
  <c r="F8" i="21"/>
  <c r="F7" i="21"/>
  <c r="B6" i="17"/>
  <c r="F5" i="21"/>
  <c r="B14" i="17"/>
  <c r="F5" i="17"/>
  <c r="E5" i="17"/>
  <c r="G5" i="17"/>
  <c r="A8" i="14"/>
  <c r="A9" i="14"/>
  <c r="N9" i="1"/>
  <c r="M9" i="1"/>
  <c r="L9" i="1"/>
  <c r="K9" i="1"/>
  <c r="J9" i="1"/>
  <c r="I9" i="1"/>
  <c r="H9" i="1"/>
  <c r="G9" i="1"/>
  <c r="F9" i="1"/>
  <c r="E9" i="1"/>
  <c r="D9" i="1"/>
  <c r="C9" i="1"/>
  <c r="C8" i="1"/>
  <c r="D8" i="1"/>
  <c r="E8" i="1"/>
  <c r="F8" i="1"/>
  <c r="G8" i="1"/>
  <c r="H8" i="1"/>
  <c r="I8" i="1"/>
  <c r="J8" i="1"/>
  <c r="K8" i="1"/>
  <c r="L8" i="1"/>
  <c r="M8" i="1"/>
  <c r="N8" i="1"/>
  <c r="C10" i="1"/>
  <c r="D10" i="1"/>
  <c r="E10" i="1"/>
  <c r="F10" i="1"/>
  <c r="G10" i="1"/>
  <c r="H10" i="1"/>
  <c r="I10" i="1"/>
  <c r="J10" i="1"/>
  <c r="K10" i="1"/>
  <c r="L10" i="1"/>
  <c r="M10" i="1"/>
  <c r="N10" i="1"/>
  <c r="A10" i="14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28" i="17"/>
  <c r="B27" i="17"/>
  <c r="B26" i="17"/>
  <c r="B25" i="17"/>
  <c r="B24" i="17"/>
  <c r="B23" i="17"/>
  <c r="A12" i="14"/>
  <c r="A7" i="14"/>
  <c r="B35" i="17"/>
  <c r="B34" i="17"/>
  <c r="J33" i="17"/>
  <c r="B30" i="17"/>
  <c r="B29" i="17"/>
  <c r="B22" i="17"/>
  <c r="B21" i="17"/>
  <c r="B20" i="17"/>
  <c r="B19" i="17"/>
  <c r="B18" i="17"/>
  <c r="B17" i="17"/>
  <c r="B16" i="17"/>
  <c r="B15" i="17"/>
  <c r="B13" i="17"/>
  <c r="B12" i="17"/>
  <c r="B11" i="17"/>
  <c r="B10" i="17"/>
  <c r="B9" i="17"/>
  <c r="B8" i="17"/>
  <c r="B7" i="17"/>
  <c r="D5" i="17"/>
  <c r="E14" i="19"/>
  <c r="E13" i="19"/>
  <c r="E12" i="19"/>
  <c r="E11" i="19"/>
  <c r="E10" i="19"/>
  <c r="E9" i="19"/>
  <c r="E8" i="19"/>
  <c r="E7" i="19"/>
  <c r="E6" i="19"/>
  <c r="N7" i="1"/>
  <c r="M7" i="1"/>
  <c r="L7" i="1"/>
  <c r="K7" i="1"/>
  <c r="J7" i="1"/>
  <c r="I7" i="1"/>
  <c r="H7" i="1"/>
  <c r="G7" i="1"/>
  <c r="F7" i="1"/>
  <c r="E7" i="1"/>
  <c r="D7" i="1"/>
  <c r="C7" i="1"/>
  <c r="E13" i="8"/>
  <c r="E12" i="8"/>
  <c r="E11" i="8"/>
  <c r="E10" i="8"/>
  <c r="E9" i="8"/>
  <c r="E8" i="8"/>
  <c r="E7" i="8"/>
  <c r="E6" i="8"/>
  <c r="E5" i="8"/>
  <c r="C6" i="1"/>
  <c r="D6" i="1"/>
  <c r="D14" i="1"/>
  <c r="D29" i="1"/>
  <c r="E6" i="1"/>
  <c r="F6" i="1"/>
  <c r="G6" i="1"/>
  <c r="H6" i="1"/>
  <c r="H14" i="1"/>
  <c r="H29" i="1"/>
  <c r="I6" i="1"/>
  <c r="J6" i="1"/>
  <c r="K6" i="1"/>
  <c r="L6" i="1"/>
  <c r="M14" i="1"/>
  <c r="M29" i="1"/>
  <c r="B59" i="17"/>
  <c r="B31" i="17"/>
  <c r="O35" i="1"/>
  <c r="O33" i="1"/>
  <c r="O34" i="1"/>
  <c r="N14" i="1"/>
  <c r="N29" i="1"/>
  <c r="E14" i="1"/>
  <c r="E29" i="1"/>
  <c r="I14" i="1"/>
  <c r="I29" i="1"/>
  <c r="O19" i="1"/>
  <c r="O20" i="1"/>
  <c r="O18" i="1"/>
  <c r="O23" i="1"/>
  <c r="J14" i="1"/>
  <c r="J29" i="1"/>
  <c r="O12" i="1"/>
  <c r="O11" i="1"/>
  <c r="G14" i="1"/>
  <c r="G29" i="1"/>
  <c r="K14" i="1"/>
  <c r="K29" i="1"/>
  <c r="O24" i="1"/>
  <c r="O25" i="1"/>
  <c r="F14" i="1"/>
  <c r="F29" i="1"/>
  <c r="L14" i="1"/>
  <c r="L29" i="1"/>
  <c r="O10" i="1"/>
  <c r="O8" i="1"/>
  <c r="O9" i="1"/>
  <c r="O6" i="1"/>
  <c r="O13" i="1"/>
  <c r="C20" i="14"/>
  <c r="C14" i="1"/>
  <c r="C29" i="1"/>
  <c r="C30" i="1"/>
  <c r="D30" i="1"/>
  <c r="O7" i="1"/>
  <c r="O26" i="1"/>
  <c r="E30" i="1"/>
  <c r="F30" i="1"/>
  <c r="G30" i="1"/>
  <c r="H30" i="1"/>
  <c r="I30" i="1"/>
  <c r="J30" i="1"/>
  <c r="K30" i="1"/>
  <c r="L30" i="1"/>
  <c r="M30" i="1"/>
  <c r="N30" i="1"/>
  <c r="O14" i="1"/>
  <c r="O36" i="1"/>
  <c r="C21" i="14"/>
</calcChain>
</file>

<file path=xl/sharedStrings.xml><?xml version="1.0" encoding="utf-8"?>
<sst xmlns="http://schemas.openxmlformats.org/spreadsheetml/2006/main" count="672" uniqueCount="106">
  <si>
    <t>Pièce</t>
  </si>
  <si>
    <t>Dépenses</t>
  </si>
  <si>
    <t>Total dépenses</t>
  </si>
  <si>
    <t>Recettes</t>
  </si>
  <si>
    <t>Total recettes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</si>
  <si>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</si>
  <si>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</si>
  <si>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</si>
  <si>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</si>
  <si>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</si>
  <si>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</si>
  <si>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</si>
  <si>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</si>
  <si>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</si>
  <si>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</si>
  <si>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</si>
  <si>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</si>
  <si>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</si>
  <si>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Dons</t>
  </si>
  <si>
    <t>Sponsoring</t>
  </si>
  <si>
    <t>Solde final</t>
  </si>
  <si>
    <t>Montant</t>
  </si>
  <si>
    <t>Date pièce</t>
  </si>
  <si>
    <t>Remarques</t>
  </si>
  <si>
    <t>Journal de caisse</t>
  </si>
  <si>
    <t>Date</t>
  </si>
  <si>
    <t>Réalisé</t>
  </si>
  <si>
    <t>Budget</t>
  </si>
  <si>
    <t>Total débit</t>
  </si>
  <si>
    <t>Total crédit</t>
  </si>
  <si>
    <t>Solde initial</t>
  </si>
  <si>
    <t>Report exercice antérieur</t>
  </si>
  <si>
    <t>N° pièce</t>
  </si>
  <si>
    <t>Mouvements</t>
  </si>
  <si>
    <t>SYNTHESE PAR MOIS</t>
  </si>
  <si>
    <t>Pour retourner au haut de la feuille, cliquez ici</t>
  </si>
  <si>
    <t>BUDGET</t>
  </si>
  <si>
    <t>Libellé du mouvement</t>
  </si>
  <si>
    <t>Frais bancaires</t>
  </si>
  <si>
    <t>Recettes diverses</t>
  </si>
  <si>
    <t>Frais de représentation</t>
  </si>
  <si>
    <t>Pour retourner au budget, cliquez ici</t>
  </si>
  <si>
    <t>Comptabilisé dans le journal</t>
  </si>
  <si>
    <t>Totaux par journal de dépense</t>
  </si>
  <si>
    <t>Dépensé</t>
  </si>
  <si>
    <t>Totaux généraux</t>
  </si>
  <si>
    <t>Solde disponible</t>
  </si>
  <si>
    <t>Lien vers jnl</t>
  </si>
  <si>
    <t>Détails</t>
  </si>
  <si>
    <t xml:space="preserve">Coordonnées </t>
  </si>
  <si>
    <t>-</t>
  </si>
  <si>
    <t>Nom de la personne de contact :</t>
  </si>
  <si>
    <t>Mail de la personne de contact :</t>
  </si>
  <si>
    <t>Compte à vue IBAN :</t>
  </si>
  <si>
    <t>BE</t>
  </si>
  <si>
    <t>Compte épargne IBAN :</t>
  </si>
  <si>
    <t>Soldes initiaux</t>
  </si>
  <si>
    <t>Compte à vue :</t>
  </si>
  <si>
    <t>Compte épargne :</t>
  </si>
  <si>
    <t>Livre de caisse :</t>
  </si>
  <si>
    <t>COMPTE DE RESULTAT</t>
  </si>
  <si>
    <t>Frais de location</t>
  </si>
  <si>
    <t>Matériel &amp; fournitures</t>
  </si>
  <si>
    <t>Frais de bureau</t>
  </si>
  <si>
    <t>Frais divers</t>
  </si>
  <si>
    <t>Frais de déplacements</t>
  </si>
  <si>
    <t>Remboursement des avances</t>
  </si>
  <si>
    <t>Activités</t>
  </si>
  <si>
    <t>Fidélisation</t>
  </si>
  <si>
    <t>Rétrocessions perçues</t>
  </si>
  <si>
    <t>Recettes financières</t>
  </si>
  <si>
    <t>Avances perçues</t>
  </si>
  <si>
    <t>Mois</t>
  </si>
  <si>
    <t xml:space="preserve"> </t>
  </si>
  <si>
    <t>Total général</t>
  </si>
  <si>
    <t>Résultat</t>
  </si>
  <si>
    <t>Pour retourner au compte de résultat, cliquez ici</t>
  </si>
  <si>
    <t>N° de pièce</t>
  </si>
  <si>
    <t>… (NOM DU GROUPE DE VOLONTAIRES) ... - EXERCICE 20..</t>
  </si>
  <si>
    <t>Total de l'exercice</t>
  </si>
  <si>
    <t>Lien vers le budget</t>
  </si>
  <si>
    <t>Journal de banque (vue)</t>
  </si>
  <si>
    <t>Journal de banque (épargne)</t>
  </si>
  <si>
    <t>Résultat cumulé fin d'exercice</t>
  </si>
  <si>
    <t>Vers jnl</t>
  </si>
  <si>
    <t>Totaux par mois et total général</t>
  </si>
  <si>
    <t>Soldes recettes - dépenses</t>
  </si>
  <si>
    <t>Solde évolutif</t>
  </si>
  <si>
    <t>Soldes par mois</t>
  </si>
  <si>
    <t>LO</t>
  </si>
  <si>
    <t>MF</t>
  </si>
  <si>
    <t>BU</t>
  </si>
  <si>
    <t>RE</t>
  </si>
  <si>
    <t>DI</t>
  </si>
  <si>
    <t>FB</t>
  </si>
  <si>
    <t>RA</t>
  </si>
  <si>
    <t>DE</t>
  </si>
  <si>
    <t>Synthèse des mouvements de trésorerie (contrôle)</t>
  </si>
  <si>
    <t>Nature de dépense</t>
  </si>
  <si>
    <t>Nature de recette</t>
  </si>
  <si>
    <t>Mouvements de trésorerie par mois</t>
  </si>
  <si>
    <t>Solde initial, totaux des mouvements par mois, soldes fin de mois et solde final</t>
  </si>
  <si>
    <t>Détail du budget</t>
  </si>
  <si>
    <t>Budget initial (ou report de l'exercice antérieur)</t>
  </si>
  <si>
    <t>Suivi des Dépenses et de l'évolution d'un Budget</t>
  </si>
  <si>
    <t>Suivi des Dépenses pour un budget (ou une ligne du budget global)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</si>
</sst>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d/mm/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65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5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/>
    <xf numFmtId="0" fontId="0" fillId="2" borderId="2" xfId="0" applyFill="1" applyBorder="1" applyAlignment="1">
      <alignment horizontal="center"/>
    </xf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2" borderId="2" xfId="0" applyFill="1" applyBorder="1"/>
    <xf numFmtId="164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Border="1"/>
    <xf numFmtId="164" fontId="0" fillId="0" borderId="2" xfId="0" applyNumberFormat="1" applyFill="1" applyBorder="1"/>
    <xf numFmtId="0" fontId="0" fillId="0" borderId="3" xfId="0" applyBorder="1"/>
    <xf numFmtId="164" fontId="0" fillId="0" borderId="3" xfId="0" applyNumberFormat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0" fillId="0" borderId="1" xfId="0" applyNumberFormat="1" applyFill="1" applyBorder="1"/>
    <xf numFmtId="0" fontId="5" fillId="2" borderId="2" xfId="0" applyFont="1" applyFill="1" applyBorder="1"/>
    <xf numFmtId="0" fontId="0" fillId="0" borderId="2" xfId="0" applyBorder="1"/>
    <xf numFmtId="2" fontId="0" fillId="0" borderId="0" xfId="0" applyNumberFormat="1"/>
    <xf numFmtId="164" fontId="0" fillId="0" borderId="6" xfId="0" applyNumberFormat="1" applyBorder="1"/>
    <xf numFmtId="4" fontId="0" fillId="0" borderId="1" xfId="0" applyNumberFormat="1" applyBorder="1"/>
    <xf numFmtId="0" fontId="0" fillId="0" borderId="6" xfId="0" applyBorder="1"/>
    <xf numFmtId="0" fontId="0" fillId="0" borderId="1" xfId="0" applyFill="1" applyBorder="1"/>
    <xf numFmtId="0" fontId="0" fillId="0" borderId="0" xfId="0" applyAlignment="1">
      <alignment wrapText="1"/>
    </xf>
    <xf numFmtId="0" fontId="0" fillId="0" borderId="1" xfId="0" applyBorder="1" applyAlignment="1"/>
    <xf numFmtId="164" fontId="0" fillId="0" borderId="1" xfId="0" applyNumberFormat="1" applyBorder="1" applyAlignment="1">
      <alignment horizontal="right"/>
    </xf>
    <xf numFmtId="0" fontId="0" fillId="2" borderId="4" xfId="0" applyFill="1" applyBorder="1"/>
    <xf numFmtId="0" fontId="0" fillId="0" borderId="2" xfId="0" applyFill="1" applyBorder="1"/>
    <xf numFmtId="1" fontId="1" fillId="0" borderId="1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5" fontId="0" fillId="0" borderId="6" xfId="0" applyNumberFormat="1" applyBorder="1"/>
    <xf numFmtId="0" fontId="0" fillId="0" borderId="8" xfId="0" applyBorder="1"/>
    <xf numFmtId="49" fontId="2" fillId="0" borderId="0" xfId="0" applyNumberFormat="1" applyFont="1" applyBorder="1"/>
    <xf numFmtId="165" fontId="0" fillId="0" borderId="0" xfId="0" applyNumberFormat="1" applyBorder="1"/>
    <xf numFmtId="0" fontId="6" fillId="0" borderId="10" xfId="1" applyFill="1" applyBorder="1" applyAlignment="1" applyProtection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1" xfId="0" applyBorder="1"/>
    <xf numFmtId="0" fontId="0" fillId="0" borderId="0" xfId="0" applyBorder="1" applyAlignment="1"/>
    <xf numFmtId="4" fontId="0" fillId="0" borderId="0" xfId="0" applyNumberFormat="1" applyBorder="1"/>
    <xf numFmtId="0" fontId="0" fillId="0" borderId="1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6" fillId="0" borderId="0" xfId="1" applyAlignment="1" applyProtection="1">
      <alignment wrapText="1"/>
    </xf>
    <xf numFmtId="0" fontId="5" fillId="2" borderId="13" xfId="0" applyFont="1" applyFill="1" applyBorder="1"/>
    <xf numFmtId="164" fontId="0" fillId="2" borderId="20" xfId="0" applyNumberFormat="1" applyFill="1" applyBorder="1" applyAlignment="1">
      <alignment vertical="top"/>
    </xf>
    <xf numFmtId="164" fontId="0" fillId="2" borderId="14" xfId="0" applyNumberFormat="1" applyFill="1" applyBorder="1"/>
    <xf numFmtId="164" fontId="0" fillId="2" borderId="15" xfId="0" applyNumberFormat="1" applyFill="1" applyBorder="1"/>
    <xf numFmtId="164" fontId="0" fillId="2" borderId="14" xfId="0" applyNumberFormat="1" applyFill="1" applyBorder="1" applyAlignment="1">
      <alignment vertical="top"/>
    </xf>
    <xf numFmtId="164" fontId="0" fillId="2" borderId="14" xfId="0" applyNumberFormat="1" applyFill="1" applyBorder="1" applyAlignment="1"/>
    <xf numFmtId="0" fontId="0" fillId="2" borderId="29" xfId="0" applyFill="1" applyBorder="1" applyAlignment="1">
      <alignment vertical="top" wrapText="1"/>
    </xf>
    <xf numFmtId="164" fontId="0" fillId="2" borderId="29" xfId="0" applyNumberFormat="1" applyFill="1" applyBorder="1" applyAlignment="1"/>
    <xf numFmtId="0" fontId="0" fillId="2" borderId="37" xfId="0" applyFill="1" applyBorder="1" applyAlignment="1">
      <alignment vertical="top" wrapText="1"/>
    </xf>
    <xf numFmtId="0" fontId="0" fillId="0" borderId="5" xfId="0" applyBorder="1" applyAlignment="1"/>
    <xf numFmtId="165" fontId="0" fillId="0" borderId="2" xfId="0" applyNumberFormat="1" applyBorder="1"/>
    <xf numFmtId="165" fontId="0" fillId="0" borderId="7" xfId="0" applyNumberFormat="1" applyBorder="1"/>
    <xf numFmtId="0" fontId="6" fillId="0" borderId="23" xfId="1" applyFill="1" applyBorder="1" applyAlignment="1" applyProtection="1">
      <alignment vertical="top" wrapText="1"/>
    </xf>
    <xf numFmtId="0" fontId="2" fillId="0" borderId="2" xfId="0" applyFont="1" applyBorder="1" applyAlignment="1">
      <alignment horizontal="center"/>
    </xf>
    <xf numFmtId="0" fontId="7" fillId="0" borderId="2" xfId="1" applyFont="1" applyFill="1" applyBorder="1" applyAlignment="1" applyProtection="1">
      <alignment horizontal="center" vertical="top" wrapText="1"/>
    </xf>
    <xf numFmtId="1" fontId="1" fillId="0" borderId="5" xfId="0" applyNumberFormat="1" applyFont="1" applyBorder="1" applyAlignment="1">
      <alignment horizontal="center"/>
    </xf>
    <xf numFmtId="0" fontId="0" fillId="0" borderId="34" xfId="0" applyBorder="1"/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6" fillId="0" borderId="0" xfId="1" applyAlignment="1" applyProtection="1"/>
    <xf numFmtId="0" fontId="0" fillId="0" borderId="7" xfId="0" applyBorder="1"/>
    <xf numFmtId="164" fontId="0" fillId="0" borderId="5" xfId="0" applyNumberFormat="1" applyFill="1" applyBorder="1"/>
    <xf numFmtId="164" fontId="0" fillId="2" borderId="15" xfId="0" applyNumberFormat="1" applyFill="1" applyBorder="1" applyAlignment="1"/>
    <xf numFmtId="0" fontId="0" fillId="0" borderId="12" xfId="0" applyBorder="1"/>
    <xf numFmtId="0" fontId="8" fillId="0" borderId="0" xfId="2"/>
    <xf numFmtId="0" fontId="8" fillId="0" borderId="0" xfId="2" applyBorder="1" applyAlignment="1">
      <alignment horizontal="left"/>
    </xf>
    <xf numFmtId="0" fontId="10" fillId="0" borderId="0" xfId="2" applyFont="1" applyFill="1" applyBorder="1" applyAlignment="1">
      <alignment horizontal="left"/>
    </xf>
    <xf numFmtId="1" fontId="0" fillId="0" borderId="1" xfId="0" applyNumberFormat="1" applyBorder="1"/>
    <xf numFmtId="0" fontId="0" fillId="0" borderId="10" xfId="0" applyBorder="1" applyAlignment="1">
      <alignment horizontal="center"/>
    </xf>
    <xf numFmtId="0" fontId="0" fillId="0" borderId="12" xfId="0" applyBorder="1"/>
    <xf numFmtId="164" fontId="14" fillId="0" borderId="1" xfId="0" applyNumberFormat="1" applyFont="1" applyFill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5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164" fontId="0" fillId="0" borderId="9" xfId="0" applyNumberFormat="1" applyFill="1" applyBorder="1"/>
    <xf numFmtId="164" fontId="0" fillId="0" borderId="11" xfId="0" applyNumberFormat="1" applyBorder="1"/>
    <xf numFmtId="0" fontId="14" fillId="0" borderId="11" xfId="0" applyFont="1" applyBorder="1"/>
    <xf numFmtId="0" fontId="11" fillId="0" borderId="0" xfId="0" applyFont="1" applyFill="1" applyBorder="1"/>
    <xf numFmtId="0" fontId="12" fillId="0" borderId="2" xfId="1" applyFont="1" applyBorder="1" applyAlignment="1" applyProtection="1"/>
    <xf numFmtId="164" fontId="0" fillId="2" borderId="12" xfId="0" applyNumberFormat="1" applyFill="1" applyBorder="1"/>
    <xf numFmtId="164" fontId="14" fillId="0" borderId="1" xfId="0" applyNumberFormat="1" applyFont="1" applyBorder="1"/>
    <xf numFmtId="1" fontId="14" fillId="0" borderId="7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4" fillId="0" borderId="7" xfId="0" applyFont="1" applyBorder="1"/>
    <xf numFmtId="1" fontId="14" fillId="0" borderId="7" xfId="0" applyNumberFormat="1" applyFont="1" applyBorder="1"/>
    <xf numFmtId="1" fontId="14" fillId="0" borderId="6" xfId="0" applyNumberFormat="1" applyFont="1" applyBorder="1" applyAlignment="1">
      <alignment horizontal="center"/>
    </xf>
    <xf numFmtId="0" fontId="6" fillId="0" borderId="5" xfId="1" applyBorder="1" applyAlignment="1" applyProtection="1">
      <alignment vertical="top" wrapText="1"/>
    </xf>
    <xf numFmtId="0" fontId="0" fillId="0" borderId="40" xfId="0" applyBorder="1"/>
    <xf numFmtId="0" fontId="6" fillId="0" borderId="12" xfId="1" applyFill="1" applyBorder="1" applyAlignment="1" applyProtection="1">
      <alignment vertical="top" wrapText="1"/>
    </xf>
    <xf numFmtId="1" fontId="0" fillId="3" borderId="2" xfId="0" applyNumberFormat="1" applyFill="1" applyBorder="1" applyAlignment="1" applyProtection="1">
      <alignment horizontal="center" vertical="top"/>
      <protection locked="0"/>
    </xf>
    <xf numFmtId="0" fontId="0" fillId="3" borderId="2" xfId="0" applyFill="1" applyBorder="1" applyAlignment="1" applyProtection="1">
      <alignment vertical="top" wrapText="1"/>
      <protection locked="0"/>
    </xf>
    <xf numFmtId="165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NumberFormat="1" applyFill="1" applyBorder="1" applyAlignment="1" applyProtection="1">
      <alignment vertical="top"/>
      <protection locked="0"/>
    </xf>
    <xf numFmtId="164" fontId="0" fillId="3" borderId="2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" fillId="0" borderId="1" xfId="0" applyFont="1" applyBorder="1"/>
    <xf numFmtId="164" fontId="0" fillId="3" borderId="2" xfId="0" applyNumberFormat="1" applyFill="1" applyBorder="1" applyAlignment="1" applyProtection="1">
      <alignment horizontal="right" vertical="top"/>
      <protection locked="0"/>
    </xf>
    <xf numFmtId="165" fontId="4" fillId="3" borderId="2" xfId="0" applyNumberFormat="1" applyFont="1" applyFill="1" applyBorder="1" applyAlignment="1" applyProtection="1">
      <alignment vertical="top"/>
      <protection locked="0"/>
    </xf>
    <xf numFmtId="0" fontId="1" fillId="3" borderId="2" xfId="0" applyFont="1" applyFill="1" applyBorder="1" applyAlignment="1" applyProtection="1">
      <alignment vertical="top"/>
      <protection locked="0"/>
    </xf>
    <xf numFmtId="165" fontId="0" fillId="3" borderId="2" xfId="0" applyNumberFormat="1" applyFill="1" applyBorder="1" applyAlignment="1" applyProtection="1">
      <alignment vertical="top" wrapText="1"/>
      <protection locked="0"/>
    </xf>
    <xf numFmtId="4" fontId="4" fillId="3" borderId="1" xfId="0" applyNumberFormat="1" applyFont="1" applyFill="1" applyBorder="1" applyAlignment="1" applyProtection="1">
      <alignment horizontal="right" vertical="top"/>
      <protection locked="0"/>
    </xf>
    <xf numFmtId="0" fontId="0" fillId="3" borderId="31" xfId="0" applyFill="1" applyBorder="1" applyAlignment="1" applyProtection="1">
      <alignment vertical="top" wrapText="1"/>
      <protection locked="0"/>
    </xf>
    <xf numFmtId="0" fontId="0" fillId="3" borderId="32" xfId="0" applyFill="1" applyBorder="1" applyAlignment="1" applyProtection="1">
      <alignment vertical="top" wrapText="1"/>
      <protection locked="0"/>
    </xf>
    <xf numFmtId="0" fontId="0" fillId="3" borderId="33" xfId="0" applyFill="1" applyBorder="1" applyAlignment="1" applyProtection="1">
      <alignment vertical="top" wrapText="1"/>
      <protection locked="0"/>
    </xf>
    <xf numFmtId="4" fontId="0" fillId="3" borderId="6" xfId="0" applyNumberFormat="1" applyFill="1" applyBorder="1" applyAlignment="1" applyProtection="1">
      <alignment vertical="top"/>
      <protection locked="0"/>
    </xf>
    <xf numFmtId="4" fontId="0" fillId="3" borderId="21" xfId="0" applyNumberFormat="1" applyFill="1" applyBorder="1" applyAlignment="1" applyProtection="1">
      <alignment vertical="top"/>
      <protection locked="0"/>
    </xf>
    <xf numFmtId="4" fontId="0" fillId="3" borderId="22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 wrapText="1"/>
      <protection locked="0"/>
    </xf>
    <xf numFmtId="4" fontId="0" fillId="3" borderId="2" xfId="0" applyNumberFormat="1" applyFill="1" applyBorder="1" applyAlignment="1" applyProtection="1">
      <alignment vertical="top"/>
      <protection locked="0"/>
    </xf>
    <xf numFmtId="4" fontId="0" fillId="3" borderId="4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4" fontId="0" fillId="3" borderId="23" xfId="0" applyNumberFormat="1" applyFill="1" applyBorder="1" applyAlignment="1" applyProtection="1">
      <alignment vertical="top"/>
      <protection locked="0"/>
    </xf>
    <xf numFmtId="4" fontId="0" fillId="3" borderId="24" xfId="0" applyNumberFormat="1" applyFill="1" applyBorder="1" applyAlignment="1" applyProtection="1">
      <alignment vertical="top"/>
      <protection locked="0"/>
    </xf>
    <xf numFmtId="4" fontId="0" fillId="3" borderId="7" xfId="0" applyNumberFormat="1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 wrapText="1"/>
      <protection locked="0"/>
    </xf>
    <xf numFmtId="0" fontId="4" fillId="3" borderId="31" xfId="0" applyFont="1" applyFill="1" applyBorder="1" applyAlignment="1" applyProtection="1">
      <alignment vertical="top" wrapText="1"/>
      <protection locked="0"/>
    </xf>
    <xf numFmtId="0" fontId="4" fillId="3" borderId="32" xfId="0" applyFont="1" applyFill="1" applyBorder="1" applyAlignment="1" applyProtection="1">
      <alignment vertical="top" wrapText="1"/>
      <protection locked="0"/>
    </xf>
    <xf numFmtId="4" fontId="0" fillId="3" borderId="30" xfId="0" applyNumberFormat="1" applyFill="1" applyBorder="1" applyAlignment="1" applyProtection="1">
      <alignment vertical="top"/>
      <protection locked="0"/>
    </xf>
    <xf numFmtId="4" fontId="0" fillId="3" borderId="36" xfId="0" applyNumberFormat="1" applyFill="1" applyBorder="1" applyAlignment="1" applyProtection="1">
      <alignment vertical="top"/>
      <protection locked="0"/>
    </xf>
    <xf numFmtId="4" fontId="0" fillId="3" borderId="38" xfId="0" applyNumberFormat="1" applyFill="1" applyBorder="1" applyAlignment="1" applyProtection="1">
      <alignment vertical="top"/>
      <protection locked="0"/>
    </xf>
    <xf numFmtId="0" fontId="0" fillId="3" borderId="25" xfId="0" applyFill="1" applyBorder="1" applyAlignment="1" applyProtection="1">
      <alignment vertical="top" wrapText="1"/>
      <protection locked="0"/>
    </xf>
    <xf numFmtId="4" fontId="0" fillId="3" borderId="10" xfId="0" applyNumberFormat="1" applyFill="1" applyBorder="1" applyAlignment="1" applyProtection="1">
      <alignment vertical="top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4" fontId="0" fillId="3" borderId="34" xfId="0" applyNumberFormat="1" applyFill="1" applyBorder="1" applyAlignment="1" applyProtection="1">
      <alignment vertical="top"/>
      <protection locked="0"/>
    </xf>
    <xf numFmtId="0" fontId="0" fillId="3" borderId="35" xfId="0" applyFill="1" applyBorder="1" applyAlignment="1" applyProtection="1">
      <alignment vertical="top" wrapText="1"/>
      <protection locked="0"/>
    </xf>
    <xf numFmtId="4" fontId="0" fillId="3" borderId="20" xfId="0" applyNumberFormat="1" applyFill="1" applyBorder="1" applyAlignment="1" applyProtection="1">
      <alignment vertical="top"/>
      <protection locked="0"/>
    </xf>
    <xf numFmtId="4" fontId="0" fillId="3" borderId="11" xfId="0" applyNumberFormat="1" applyFill="1" applyBorder="1" applyAlignment="1" applyProtection="1">
      <alignment vertical="top"/>
      <protection locked="0"/>
    </xf>
    <xf numFmtId="4" fontId="0" fillId="3" borderId="28" xfId="0" applyNumberFormat="1" applyFill="1" applyBorder="1" applyAlignment="1" applyProtection="1">
      <alignment vertical="top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164" fontId="0" fillId="0" borderId="6" xfId="0" applyNumberFormat="1" applyBorder="1" applyAlignment="1" applyProtection="1">
      <alignment vertical="top"/>
      <protection locked="0"/>
    </xf>
    <xf numFmtId="4" fontId="0" fillId="0" borderId="6" xfId="0" applyNumberFormat="1" applyBorder="1" applyAlignment="1" applyProtection="1">
      <alignment vertical="top"/>
      <protection locked="0"/>
    </xf>
    <xf numFmtId="0" fontId="0" fillId="0" borderId="0" xfId="0" applyAlignment="1">
      <alignment wrapText="1"/>
    </xf>
    <xf numFmtId="4" fontId="0" fillId="0" borderId="1" xfId="0" applyNumberFormat="1" applyFill="1" applyBorder="1" applyProtection="1">
      <protection locked="0"/>
    </xf>
    <xf numFmtId="0" fontId="0" fillId="3" borderId="12" xfId="0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vertical="top" wrapText="1"/>
      <protection locked="0"/>
    </xf>
    <xf numFmtId="0" fontId="1" fillId="3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Alignment="1">
      <alignment wrapText="1"/>
    </xf>
    <xf numFmtId="4" fontId="0" fillId="0" borderId="2" xfId="0" applyNumberFormat="1" applyBorder="1"/>
    <xf numFmtId="1" fontId="1" fillId="0" borderId="40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0" fillId="0" borderId="40" xfId="0" applyNumberFormat="1" applyBorder="1"/>
    <xf numFmtId="165" fontId="0" fillId="0" borderId="40" xfId="0" applyNumberFormat="1" applyBorder="1"/>
    <xf numFmtId="164" fontId="0" fillId="0" borderId="41" xfId="0" applyNumberFormat="1" applyBorder="1"/>
    <xf numFmtId="1" fontId="0" fillId="0" borderId="2" xfId="0" applyNumberForma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1" fontId="1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4" fontId="0" fillId="0" borderId="43" xfId="0" applyNumberFormat="1" applyBorder="1"/>
    <xf numFmtId="165" fontId="0" fillId="0" borderId="42" xfId="0" applyNumberFormat="1" applyBorder="1"/>
    <xf numFmtId="4" fontId="0" fillId="0" borderId="42" xfId="0" applyNumberFormat="1" applyBorder="1"/>
    <xf numFmtId="164" fontId="0" fillId="0" borderId="44" xfId="0" applyNumberFormat="1" applyBorder="1"/>
    <xf numFmtId="1" fontId="1" fillId="0" borderId="7" xfId="0" applyNumberFormat="1" applyFont="1" applyBorder="1" applyAlignment="1">
      <alignment horizontal="center"/>
    </xf>
    <xf numFmtId="49" fontId="2" fillId="0" borderId="0" xfId="0" applyNumberFormat="1" applyFont="1"/>
    <xf numFmtId="165" fontId="0" fillId="0" borderId="0" xfId="0" applyNumberFormat="1"/>
    <xf numFmtId="164" fontId="0" fillId="0" borderId="0" xfId="0" applyNumberFormat="1"/>
    <xf numFmtId="0" fontId="0" fillId="0" borderId="12" xfId="0" applyBorder="1" applyAlignment="1" applyProtection="1">
      <alignment horizontal="center" vertical="top" wrapText="1"/>
      <protection locked="0"/>
    </xf>
    <xf numFmtId="165" fontId="1" fillId="3" borderId="2" xfId="0" applyNumberFormat="1" applyFont="1" applyFill="1" applyBorder="1" applyAlignment="1" applyProtection="1">
      <alignment vertical="top"/>
      <protection locked="0"/>
    </xf>
    <xf numFmtId="165" fontId="1" fillId="0" borderId="2" xfId="0" applyNumberFormat="1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4" fontId="0" fillId="0" borderId="7" xfId="0" applyNumberFormat="1" applyBorder="1"/>
    <xf numFmtId="4" fontId="0" fillId="0" borderId="6" xfId="0" applyNumberFormat="1" applyBorder="1"/>
    <xf numFmtId="4" fontId="0" fillId="0" borderId="12" xfId="0" applyNumberFormat="1" applyBorder="1"/>
    <xf numFmtId="2" fontId="0" fillId="3" borderId="2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0" fontId="6" fillId="0" borderId="4" xfId="1" applyFill="1" applyBorder="1" applyAlignment="1" applyProtection="1">
      <alignment vertical="top" wrapText="1"/>
    </xf>
    <xf numFmtId="0" fontId="6" fillId="0" borderId="10" xfId="1" applyFill="1" applyBorder="1" applyAlignment="1" applyProtection="1">
      <alignment vertical="top" wrapText="1"/>
    </xf>
    <xf numFmtId="0" fontId="6" fillId="0" borderId="10" xfId="1" applyBorder="1" applyAlignment="1" applyProtection="1">
      <alignment vertical="top" wrapText="1"/>
    </xf>
    <xf numFmtId="0" fontId="6" fillId="0" borderId="12" xfId="1" applyBorder="1" applyAlignment="1" applyProtection="1">
      <alignment vertical="top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1" applyFill="1" applyBorder="1" applyAlignment="1" applyProtection="1">
      <alignment vertical="top" wrapText="1"/>
    </xf>
    <xf numFmtId="0" fontId="6" fillId="0" borderId="10" xfId="1" applyFill="1" applyBorder="1" applyAlignment="1" applyProtection="1">
      <alignment vertical="top" wrapText="1"/>
    </xf>
    <xf numFmtId="0" fontId="6" fillId="0" borderId="10" xfId="1" applyBorder="1" applyAlignment="1" applyProtection="1">
      <alignment vertical="top" wrapText="1"/>
    </xf>
    <xf numFmtId="0" fontId="6" fillId="0" borderId="12" xfId="1" applyBorder="1" applyAlignment="1" applyProtection="1">
      <alignment vertical="top" wrapText="1"/>
    </xf>
    <xf numFmtId="4" fontId="13" fillId="5" borderId="2" xfId="2" applyNumberFormat="1" applyFont="1" applyFill="1" applyBorder="1" applyAlignment="1">
      <alignment horizontal="right"/>
    </xf>
    <xf numFmtId="4" fontId="13" fillId="5" borderId="22" xfId="2" applyNumberFormat="1" applyFont="1" applyFill="1" applyBorder="1" applyAlignment="1">
      <alignment horizontal="right"/>
    </xf>
    <xf numFmtId="0" fontId="9" fillId="5" borderId="0" xfId="2" applyFont="1" applyFill="1" applyAlignment="1" applyProtection="1">
      <alignment horizontal="center"/>
      <protection locked="0"/>
    </xf>
    <xf numFmtId="0" fontId="9" fillId="4" borderId="0" xfId="2" applyFont="1" applyFill="1" applyAlignment="1" applyProtection="1">
      <alignment horizontal="center"/>
      <protection locked="0"/>
    </xf>
    <xf numFmtId="0" fontId="8" fillId="0" borderId="39" xfId="2" applyBorder="1" applyAlignment="1">
      <alignment horizontal="left"/>
    </xf>
    <xf numFmtId="0" fontId="8" fillId="0" borderId="20" xfId="2" applyBorder="1" applyAlignment="1">
      <alignment horizontal="left"/>
    </xf>
    <xf numFmtId="4" fontId="13" fillId="5" borderId="20" xfId="2" applyNumberFormat="1" applyFont="1" applyFill="1" applyBorder="1" applyAlignment="1">
      <alignment horizontal="right"/>
    </xf>
    <xf numFmtId="4" fontId="13" fillId="5" borderId="28" xfId="2" applyNumberFormat="1" applyFont="1" applyFill="1" applyBorder="1" applyAlignment="1">
      <alignment horizontal="right"/>
    </xf>
    <xf numFmtId="0" fontId="8" fillId="0" borderId="32" xfId="2" applyBorder="1" applyAlignment="1">
      <alignment horizontal="left"/>
    </xf>
    <xf numFmtId="0" fontId="8" fillId="0" borderId="2" xfId="2" applyBorder="1" applyAlignment="1">
      <alignment horizontal="left"/>
    </xf>
    <xf numFmtId="0" fontId="13" fillId="5" borderId="2" xfId="2" applyFont="1" applyFill="1" applyBorder="1" applyAlignment="1">
      <alignment horizontal="center"/>
    </xf>
    <xf numFmtId="0" fontId="13" fillId="5" borderId="22" xfId="2" applyFont="1" applyFill="1" applyBorder="1" applyAlignment="1">
      <alignment horizontal="center"/>
    </xf>
    <xf numFmtId="0" fontId="13" fillId="5" borderId="2" xfId="2" applyFont="1" applyFill="1" applyBorder="1" applyAlignment="1">
      <alignment horizontal="left"/>
    </xf>
    <xf numFmtId="0" fontId="13" fillId="5" borderId="22" xfId="2" applyFont="1" applyFill="1" applyBorder="1" applyAlignment="1">
      <alignment horizontal="left"/>
    </xf>
    <xf numFmtId="0" fontId="13" fillId="5" borderId="20" xfId="2" applyFont="1" applyFill="1" applyBorder="1" applyAlignment="1">
      <alignment horizontal="left"/>
    </xf>
    <xf numFmtId="0" fontId="13" fillId="5" borderId="28" xfId="2" applyFont="1" applyFill="1" applyBorder="1" applyAlignment="1">
      <alignment horizontal="left"/>
    </xf>
    <xf numFmtId="0" fontId="11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1" applyBorder="1" applyAlignment="1" applyProtection="1">
      <alignment vertical="top" wrapText="1"/>
    </xf>
    <xf numFmtId="0" fontId="6" fillId="0" borderId="34" xfId="1" applyBorder="1" applyAlignment="1" applyProtection="1"/>
    <xf numFmtId="0" fontId="0" fillId="0" borderId="34" xfId="0" applyBorder="1" applyAlignment="1"/>
    <xf numFmtId="0" fontId="2" fillId="0" borderId="0" xfId="0" applyFont="1" applyFill="1" applyAlignment="1">
      <alignment horizontal="center"/>
    </xf>
    <xf numFmtId="0" fontId="0" fillId="2" borderId="10" xfId="0" applyFill="1" applyBorder="1" applyAlignment="1"/>
    <xf numFmtId="0" fontId="0" fillId="2" borderId="12" xfId="0" applyFill="1" applyBorder="1" applyAlignment="1"/>
    <xf numFmtId="0" fontId="6" fillId="0" borderId="34" xfId="1" applyBorder="1" applyAlignment="1" applyProtection="1">
      <alignment vertical="top" wrapText="1"/>
    </xf>
    <xf numFmtId="0" fontId="0" fillId="0" borderId="10" xfId="0" applyBorder="1"/>
    <xf numFmtId="0" fontId="0" fillId="0" borderId="12" xfId="0" applyBorder="1"/>
    <xf numFmtId="0" fontId="11" fillId="2" borderId="34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6" fillId="0" borderId="4" xfId="1" applyFill="1" applyBorder="1" applyAlignment="1" applyProtection="1">
      <alignment vertical="top" wrapText="1"/>
    </xf>
    <xf numFmtId="0" fontId="6" fillId="0" borderId="10" xfId="1" applyFill="1" applyBorder="1" applyAlignment="1" applyProtection="1">
      <alignment vertical="top" wrapText="1"/>
    </xf>
    <xf numFmtId="0" fontId="6" fillId="0" borderId="12" xfId="1" applyFill="1" applyBorder="1" applyAlignment="1" applyProtection="1">
      <alignment vertical="top" wrapText="1"/>
    </xf>
    <xf numFmtId="0" fontId="6" fillId="0" borderId="0" xfId="1" applyBorder="1" applyAlignment="1" applyProtection="1">
      <alignment vertical="top"/>
    </xf>
    <xf numFmtId="0" fontId="0" fillId="0" borderId="0" xfId="0" applyBorder="1" applyAlignment="1">
      <alignment vertical="top" wrapText="1"/>
    </xf>
    <xf numFmtId="0" fontId="0" fillId="0" borderId="8" xfId="0" applyBorder="1" applyAlignment="1"/>
    <xf numFmtId="0" fontId="6" fillId="0" borderId="10" xfId="1" applyBorder="1" applyAlignment="1" applyProtection="1">
      <alignment vertical="top" wrapText="1"/>
    </xf>
    <xf numFmtId="0" fontId="6" fillId="0" borderId="12" xfId="1" applyBorder="1" applyAlignment="1" applyProtection="1">
      <alignment vertical="top" wrapText="1"/>
    </xf>
    <xf numFmtId="0" fontId="2" fillId="0" borderId="4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1" applyAlignment="1" applyProtection="1">
      <alignment vertical="top" wrapText="1"/>
    </xf>
    <xf numFmtId="0" fontId="6" fillId="0" borderId="0" xfId="1" applyAlignment="1" applyProtection="1">
      <alignment wrapText="1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" fontId="2" fillId="0" borderId="4" xfId="0" applyNumberFormat="1" applyFont="1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1" fontId="2" fillId="0" borderId="21" xfId="0" applyNumberFormat="1" applyFont="1" applyBorder="1" applyAlignment="1">
      <alignment horizontal="center"/>
    </xf>
    <xf numFmtId="0" fontId="2" fillId="0" borderId="34" xfId="0" applyFont="1" applyBorder="1"/>
    <xf numFmtId="0" fontId="2" fillId="0" borderId="8" xfId="0" applyFont="1" applyBorder="1"/>
    <xf numFmtId="1" fontId="2" fillId="0" borderId="3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</cellXfs>
  <cellStyles count="3">
    <cellStyle name="Lien hypertexte" xfId="1" builtinId="8"/>
    <cellStyle name="Normal" xfId="0" builtinId="0"/>
    <cellStyle name="Normal 2" xfId="2" xr:uid="{0E0E66E7-3F7F-4547-888F-F39E109DA8E3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B9FCC"/>
      <color rgb="FF85A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E47F1-0B9E-4348-A9E8-91A9BD390A9E}">
  <dimension ref="A1:G15"/>
  <sheetViews>
    <sheetView tabSelected="1" workbookViewId="0">
      <selection activeCell="D5" sqref="D5:G5"/>
    </sheetView>
  </sheetViews>
  <sheetFormatPr baseColWidth="10" defaultRowHeight="15" x14ac:dyDescent="0.2"/>
  <cols>
    <col min="1" max="16384" width="10.83203125" style="81"/>
  </cols>
  <sheetData>
    <row r="1" spans="1:7" x14ac:dyDescent="0.2">
      <c r="A1" s="199" t="s">
        <v>78</v>
      </c>
      <c r="B1" s="199"/>
      <c r="C1" s="199"/>
      <c r="D1" s="199"/>
      <c r="E1" s="199"/>
      <c r="F1" s="199"/>
      <c r="G1" s="199"/>
    </row>
    <row r="3" spans="1:7" x14ac:dyDescent="0.2">
      <c r="A3" s="200" t="s">
        <v>49</v>
      </c>
      <c r="B3" s="200"/>
      <c r="C3" s="200"/>
      <c r="D3" s="200"/>
      <c r="E3" s="200"/>
      <c r="F3" s="200"/>
      <c r="G3" s="200"/>
    </row>
    <row r="5" spans="1:7" x14ac:dyDescent="0.2">
      <c r="A5" s="205" t="s">
        <v>51</v>
      </c>
      <c r="B5" s="206"/>
      <c r="C5" s="206"/>
      <c r="D5" s="207" t="s">
        <v>50</v>
      </c>
      <c r="E5" s="207"/>
      <c r="F5" s="207"/>
      <c r="G5" s="208"/>
    </row>
    <row r="6" spans="1:7" x14ac:dyDescent="0.2">
      <c r="A6" s="205" t="s">
        <v>52</v>
      </c>
      <c r="B6" s="206"/>
      <c r="C6" s="206"/>
      <c r="D6" s="207" t="s">
        <v>50</v>
      </c>
      <c r="E6" s="207"/>
      <c r="F6" s="207"/>
      <c r="G6" s="208"/>
    </row>
    <row r="7" spans="1:7" x14ac:dyDescent="0.2">
      <c r="A7" s="205" t="s">
        <v>53</v>
      </c>
      <c r="B7" s="206"/>
      <c r="C7" s="206"/>
      <c r="D7" s="209" t="s">
        <v>54</v>
      </c>
      <c r="E7" s="209"/>
      <c r="F7" s="209"/>
      <c r="G7" s="210"/>
    </row>
    <row r="8" spans="1:7" ht="16" thickBot="1" x14ac:dyDescent="0.25">
      <c r="A8" s="201" t="s">
        <v>55</v>
      </c>
      <c r="B8" s="202"/>
      <c r="C8" s="202"/>
      <c r="D8" s="211" t="s">
        <v>54</v>
      </c>
      <c r="E8" s="211"/>
      <c r="F8" s="211"/>
      <c r="G8" s="212"/>
    </row>
    <row r="10" spans="1:7" x14ac:dyDescent="0.2">
      <c r="A10" s="200" t="s">
        <v>56</v>
      </c>
      <c r="B10" s="200"/>
      <c r="C10" s="200"/>
      <c r="D10" s="200"/>
      <c r="E10" s="200"/>
      <c r="F10" s="200"/>
      <c r="G10" s="200"/>
    </row>
    <row r="12" spans="1:7" x14ac:dyDescent="0.2">
      <c r="A12" s="205" t="s">
        <v>57</v>
      </c>
      <c r="B12" s="206"/>
      <c r="C12" s="206"/>
      <c r="D12" s="197">
        <v>0</v>
      </c>
      <c r="E12" s="197"/>
      <c r="F12" s="197"/>
      <c r="G12" s="198"/>
    </row>
    <row r="13" spans="1:7" x14ac:dyDescent="0.2">
      <c r="A13" s="205" t="s">
        <v>58</v>
      </c>
      <c r="B13" s="206"/>
      <c r="C13" s="206"/>
      <c r="D13" s="197">
        <v>0</v>
      </c>
      <c r="E13" s="197"/>
      <c r="F13" s="197"/>
      <c r="G13" s="198"/>
    </row>
    <row r="14" spans="1:7" ht="16" thickBot="1" x14ac:dyDescent="0.25">
      <c r="A14" s="201" t="s">
        <v>59</v>
      </c>
      <c r="B14" s="202"/>
      <c r="C14" s="202"/>
      <c r="D14" s="203">
        <v>0</v>
      </c>
      <c r="E14" s="203"/>
      <c r="F14" s="203"/>
      <c r="G14" s="204"/>
    </row>
    <row r="15" spans="1:7" x14ac:dyDescent="0.2">
      <c r="A15" s="82"/>
      <c r="B15" s="82"/>
      <c r="C15" s="82"/>
      <c r="D15" s="83"/>
      <c r="E15" s="83"/>
      <c r="F15" s="83"/>
      <c r="G15" s="83"/>
    </row>
  </sheetData>
  <mergeCells count="17">
    <mergeCell ref="A12:C12"/>
    <mergeCell ref="D12:G12"/>
    <mergeCell ref="A1:G1"/>
    <mergeCell ref="A3:G3"/>
    <mergeCell ref="A14:C14"/>
    <mergeCell ref="D14:G14"/>
    <mergeCell ref="A13:C13"/>
    <mergeCell ref="D13:G13"/>
    <mergeCell ref="A5:C5"/>
    <mergeCell ref="D5:G5"/>
    <mergeCell ref="A6:C6"/>
    <mergeCell ref="D6:G6"/>
    <mergeCell ref="A7:C7"/>
    <mergeCell ref="D7:G7"/>
    <mergeCell ref="A8:C8"/>
    <mergeCell ref="D8:G8"/>
    <mergeCell ref="A10:G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81"/>
  <sheetViews>
    <sheetView topLeftCell="A2" workbookViewId="0">
      <selection activeCell="I26" sqref="I26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27.1640625" style="1" customWidth="1"/>
    <col min="3" max="3" width="10.1640625" style="1" bestFit="1" customWidth="1"/>
    <col min="4" max="4" width="9.1640625" style="1" customWidth="1"/>
    <col min="5" max="5" width="25.5" style="1" bestFit="1" customWidth="1"/>
    <col min="6" max="6" width="33.83203125" customWidth="1"/>
  </cols>
  <sheetData>
    <row r="1" spans="1:6" x14ac:dyDescent="0.15">
      <c r="A1" s="219" t="s">
        <v>38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9FA409A3-A594-0242-A716-BEAC7B17F2B1}">
      <formula1>1</formula1>
      <formula2>12</formula2>
    </dataValidation>
  </dataValidations>
  <hyperlinks>
    <hyperlink ref="A121:B121" location="'Frais de banque'!A1" display="Pour retourner au haut de la feuille, cliquez ici" xr:uid="{00000000-0004-0000-0800-000002000000}"/>
    <hyperlink ref="A121:F121" location="'Frais bancaires'!A1" display="Pour retourner au haut de la feuille, cliquez ici" xr:uid="{00000000-0004-0000-0800-000003000000}"/>
    <hyperlink ref="E2:F2" location="'Compte de résultat'!A1" display="Pour retourner au compte de résultat, cliquez ici" xr:uid="{A0668A12-C80F-DA43-9661-54E0379AC9F0}"/>
  </hyperlinks>
  <pageMargins left="0.78740157499999996" right="0.78740157499999996" top="0.984251969" bottom="0.984251969" header="0.5" footer="0.5"/>
  <pageSetup paperSize="9" scale="72" fitToHeight="20" orientation="portrait" horizontalDpi="4294967293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7AF7C-5B89-4B43-B9DC-0B9129E307B6}">
  <sheetPr>
    <pageSetUpPr fitToPage="1"/>
  </sheetPr>
  <dimension ref="A1:F181"/>
  <sheetViews>
    <sheetView workbookViewId="0">
      <selection activeCell="H10" sqref="H10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27.1640625" style="1" customWidth="1"/>
    <col min="3" max="3" width="10.1640625" style="1" bestFit="1" customWidth="1"/>
    <col min="4" max="4" width="9.1640625" style="1" customWidth="1"/>
    <col min="5" max="5" width="25.5" style="1" bestFit="1" customWidth="1"/>
    <col min="6" max="6" width="33.83203125" customWidth="1"/>
  </cols>
  <sheetData>
    <row r="1" spans="1:6" x14ac:dyDescent="0.15">
      <c r="A1" s="213" t="s">
        <v>66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56D71F3E-DD9A-CF4D-8925-E32B5F13B666}">
      <formula1>1</formula1>
      <formula2>12</formula2>
    </dataValidation>
  </dataValidations>
  <hyperlinks>
    <hyperlink ref="A121:B121" location="'Frais de banque'!A1" display="Pour retourner au haut de la feuille, cliquez ici" xr:uid="{44D0504B-5B40-3A40-A015-E2A6FE48C0E4}"/>
    <hyperlink ref="A121:F121" location="'Remboursement des avances'!A1" display="Pour retourner au haut de la feuille, cliquez ici" xr:uid="{53774883-14A6-924E-986B-837E9AE10729}"/>
    <hyperlink ref="E2:F2" location="'Compte de résultat'!A1" display="Pour retourner au compte de résultat, cliquez ici" xr:uid="{A2926DAF-4C79-6D47-BF33-58861A8A77B6}"/>
  </hyperlinks>
  <pageMargins left="0.78740157499999996" right="0.78740157499999996" top="0.984251969" bottom="0.984251969" header="0.5" footer="0.5"/>
  <pageSetup paperSize="9" scale="72" fitToHeight="20" orientation="portrait" horizontalDpi="4294967293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73"/>
  <sheetViews>
    <sheetView workbookViewId="0">
      <selection activeCell="E2" sqref="E2:F2"/>
    </sheetView>
  </sheetViews>
  <sheetFormatPr baseColWidth="10" defaultRowHeight="13" outlineLevelRow="2" x14ac:dyDescent="0.15"/>
  <cols>
    <col min="1" max="1" width="14.1640625" style="1" bestFit="1" customWidth="1"/>
    <col min="2" max="2" width="43.1640625" style="1" customWidth="1"/>
    <col min="3" max="3" width="9.83203125" style="1" bestFit="1" customWidth="1"/>
    <col min="4" max="4" width="7.6640625" style="1" bestFit="1" customWidth="1"/>
    <col min="5" max="5" width="10.5" style="1" bestFit="1" customWidth="1"/>
    <col min="6" max="6" width="35.5" customWidth="1"/>
  </cols>
  <sheetData>
    <row r="1" spans="1:6" x14ac:dyDescent="0.15">
      <c r="A1" s="213" t="s">
        <v>67</v>
      </c>
      <c r="B1" s="215"/>
      <c r="C1" s="215"/>
      <c r="D1" s="215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371ACCB3-5C68-BF48-9659-EBCEA62BF803}">
      <formula1>1</formula1>
      <formula2>12</formula2>
    </dataValidation>
  </dataValidations>
  <hyperlinks>
    <hyperlink ref="A121:B121" location="'Rétrocessions internes sortante'!A1" display="Pour retourner au haut de la feuille, cliquez ici" xr:uid="{00000000-0004-0000-0D00-000002000000}"/>
    <hyperlink ref="A121:F121" location="Activités!A1" display="Pour retourner au haut de la feuille, cliquez ici" xr:uid="{12E09615-A1DD-EE43-B993-452D23449B88}"/>
    <hyperlink ref="E2:F2" location="'Compte de résultat'!A1" display="Pour retourner au compte de résultat, cliquez ici" xr:uid="{71756988-4384-AC4E-B402-572368DE07FC}"/>
  </hyperlinks>
  <pageMargins left="0.78740157499999996" right="0.78740157499999996" top="0.984251969" bottom="0.984251969" header="0.4921259845" footer="0.4921259845"/>
  <pageSetup paperSize="9" scale="71" fitToHeight="20" orientation="portrait" horizontalDpi="4294967293" verticalDpi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169"/>
  <sheetViews>
    <sheetView topLeftCell="A2" workbookViewId="0">
      <selection activeCell="H29" sqref="H29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48.6640625" style="1" customWidth="1"/>
    <col min="3" max="3" width="9.83203125" style="1" bestFit="1" customWidth="1"/>
    <col min="4" max="4" width="9.1640625" style="1" customWidth="1"/>
    <col min="5" max="5" width="10.5" style="1" bestFit="1" customWidth="1"/>
    <col min="6" max="6" width="29.5" customWidth="1"/>
  </cols>
  <sheetData>
    <row r="1" spans="1:6" x14ac:dyDescent="0.15">
      <c r="A1" s="213" t="s">
        <v>68</v>
      </c>
      <c r="B1" s="215"/>
      <c r="C1" s="215"/>
      <c r="D1" s="215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24E7BD32-B750-124E-8052-2AC9131D9780}">
      <formula1>1</formula1>
      <formula2>12</formula2>
    </dataValidation>
  </dataValidations>
  <hyperlinks>
    <hyperlink ref="A121:B121" location="'Remboursement avances'!A1" display="Pour retourner au haut de la feuille, cliquez ici" xr:uid="{00000000-0004-0000-0E00-000002000000}"/>
    <hyperlink ref="A121:F121" location="Fidélisation!A1" display="Pour retourner au haut de la feuille, cliquez ici" xr:uid="{100C786F-909C-C14E-A659-316DB46B9558}"/>
    <hyperlink ref="E2:F2" location="'Compte de résultat'!A1" display="Pour retourner au compte de résultat, cliquez ici" xr:uid="{AC5CFF0E-96B0-744C-ABCF-AC036AAC5477}"/>
  </hyperlinks>
  <pageMargins left="0.78740157499999996" right="0.78740157499999996" top="0.984251969" bottom="0.984251969" header="0.5" footer="0.5"/>
  <pageSetup paperSize="9" scale="71" fitToHeight="20" orientation="portrait" horizontalDpi="4294967293" verticalDpi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168"/>
  <sheetViews>
    <sheetView topLeftCell="A2" workbookViewId="0">
      <selection activeCell="G32" sqref="G32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38.6640625" style="1" customWidth="1"/>
    <col min="3" max="3" width="9.83203125" style="1" bestFit="1" customWidth="1"/>
    <col min="4" max="4" width="10.1640625" style="1" bestFit="1" customWidth="1"/>
    <col min="5" max="5" width="29.5" style="1" bestFit="1" customWidth="1"/>
    <col min="6" max="6" width="40.1640625" customWidth="1"/>
  </cols>
  <sheetData>
    <row r="1" spans="1:6" x14ac:dyDescent="0.15">
      <c r="A1" s="213" t="s">
        <v>69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3EBEB179-7953-434E-8D16-074AD339C58F}">
      <formula1>1</formula1>
      <formula2>12</formula2>
    </dataValidation>
  </dataValidations>
  <hyperlinks>
    <hyperlink ref="A121:B121" location="'Rétrocessions internes entrante'!A1" display="Pour retourner au haut de la feuille, cliquez ici" xr:uid="{00000000-0004-0000-0F00-000002000000}"/>
    <hyperlink ref="A121:F121" location="'Rétrocessions perçues'!A1" display="Pour retourner au haut de la feuille, cliquez ici" xr:uid="{00000000-0004-0000-0F00-000003000000}"/>
    <hyperlink ref="E2:F2" location="'Compte de résultat'!A1" display="Pour retourner au compte de résultat, cliquez ici" xr:uid="{B27F2377-B495-ED4A-9D2D-B1CCF7D0B433}"/>
  </hyperlinks>
  <pageMargins left="0.78740157499999996" right="0.78740157499999996" top="0.984251969" bottom="0.984251969" header="0.5" footer="0.5"/>
  <pageSetup paperSize="9" scale="61" fitToHeight="20" orientation="portrait" horizontalDpi="4294967293" verticalDpi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179"/>
  <sheetViews>
    <sheetView topLeftCell="A2" workbookViewId="0">
      <selection activeCell="G12" sqref="G12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49.5" style="1" customWidth="1"/>
    <col min="3" max="3" width="10.1640625" style="1" bestFit="1" customWidth="1"/>
    <col min="4" max="4" width="9.1640625" style="1" customWidth="1"/>
    <col min="5" max="5" width="10.5" style="1" bestFit="1" customWidth="1"/>
    <col min="6" max="6" width="42.33203125" customWidth="1"/>
  </cols>
  <sheetData>
    <row r="1" spans="1:6" x14ac:dyDescent="0.15">
      <c r="A1" s="219" t="s">
        <v>18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39"/>
      <c r="D121" s="239"/>
      <c r="E121" s="239"/>
      <c r="F121" s="239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C8C0D875-56CD-6B49-BE97-3BD71000B45F}">
      <formula1>1</formula1>
      <formula2>12</formula2>
    </dataValidation>
  </dataValidations>
  <hyperlinks>
    <hyperlink ref="A121:B121" location="Dons!A1" display="Pour retourner au haut de la feuille, cliquez ici" xr:uid="{00000000-0004-0000-0900-000002000000}"/>
    <hyperlink ref="E2:F2" location="'Compte de résultat'!A1" display="Pour retourner au compte de résultat, cliquez ici" xr:uid="{ABAC5567-83AA-EE48-8943-7DF192B4D9BB}"/>
  </hyperlinks>
  <pageMargins left="0.78740157499999996" right="0.78740157499999996" top="0.984251969" bottom="0.984251969" header="0.5" footer="0.5"/>
  <pageSetup paperSize="9" scale="64" fitToHeight="20" orientation="portrait" horizontalDpi="4294967293" verticalDpi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75"/>
  <sheetViews>
    <sheetView workbookViewId="0">
      <selection activeCell="G19" sqref="G19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44.33203125" style="1" customWidth="1"/>
    <col min="3" max="3" width="9.83203125" style="1" bestFit="1" customWidth="1"/>
    <col min="4" max="4" width="9.1640625" style="1" customWidth="1"/>
    <col min="5" max="5" width="10.5" style="1" bestFit="1" customWidth="1"/>
    <col min="6" max="6" width="45.33203125" customWidth="1"/>
  </cols>
  <sheetData>
    <row r="1" spans="1:6" x14ac:dyDescent="0.15">
      <c r="A1" s="219" t="s">
        <v>19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09"/>
    </row>
    <row r="21" spans="1:6" outlineLevel="2" x14ac:dyDescent="0.15">
      <c r="A21" s="108"/>
      <c r="B21" s="109"/>
      <c r="C21" s="110"/>
      <c r="D21" s="111"/>
      <c r="E21" s="112"/>
      <c r="F21" s="109"/>
    </row>
    <row r="22" spans="1:6" outlineLevel="2" x14ac:dyDescent="0.15">
      <c r="A22" s="108"/>
      <c r="B22" s="109"/>
      <c r="C22" s="110"/>
      <c r="D22" s="111"/>
      <c r="E22" s="112"/>
      <c r="F22" s="109"/>
    </row>
    <row r="23" spans="1:6" outlineLevel="2" x14ac:dyDescent="0.15">
      <c r="A23" s="108"/>
      <c r="B23" s="109"/>
      <c r="C23" s="110"/>
      <c r="D23" s="111"/>
      <c r="E23" s="112"/>
      <c r="F23" s="109"/>
    </row>
    <row r="24" spans="1:6" outlineLevel="2" x14ac:dyDescent="0.15">
      <c r="A24" s="108"/>
      <c r="B24" s="109"/>
      <c r="C24" s="110"/>
      <c r="D24" s="111"/>
      <c r="E24" s="112"/>
      <c r="F24" s="109"/>
    </row>
    <row r="25" spans="1:6" outlineLevel="2" x14ac:dyDescent="0.15">
      <c r="A25" s="108"/>
      <c r="B25" s="109"/>
      <c r="C25" s="110"/>
      <c r="D25" s="111"/>
      <c r="E25" s="112"/>
      <c r="F25" s="109"/>
    </row>
    <row r="26" spans="1:6" outlineLevel="2" x14ac:dyDescent="0.15">
      <c r="A26" s="108"/>
      <c r="B26" s="109"/>
      <c r="C26" s="110"/>
      <c r="D26" s="111"/>
      <c r="E26" s="112"/>
      <c r="F26" s="109"/>
    </row>
    <row r="27" spans="1:6" ht="11.25" customHeight="1" outlineLevel="2" x14ac:dyDescent="0.15">
      <c r="A27" s="108"/>
      <c r="B27" s="109"/>
      <c r="C27" s="110"/>
      <c r="D27" s="111"/>
      <c r="E27" s="112"/>
      <c r="F27" s="109"/>
    </row>
    <row r="28" spans="1:6" outlineLevel="2" x14ac:dyDescent="0.15">
      <c r="A28" s="108"/>
      <c r="B28" s="109"/>
      <c r="C28" s="110"/>
      <c r="D28" s="111"/>
      <c r="E28" s="112"/>
      <c r="F28" s="109"/>
    </row>
    <row r="29" spans="1:6" outlineLevel="2" x14ac:dyDescent="0.15">
      <c r="A29" s="108"/>
      <c r="B29" s="109"/>
      <c r="C29" s="110"/>
      <c r="D29" s="111"/>
      <c r="E29" s="112"/>
      <c r="F29" s="109"/>
    </row>
    <row r="30" spans="1:6" x14ac:dyDescent="0.15">
      <c r="A30" s="108"/>
      <c r="B30" s="109"/>
      <c r="C30" s="110"/>
      <c r="D30" s="111"/>
      <c r="E30" s="112"/>
      <c r="F30" s="109"/>
    </row>
    <row r="31" spans="1:6" x14ac:dyDescent="0.15">
      <c r="A31" s="108"/>
      <c r="B31" s="109"/>
      <c r="C31" s="110"/>
      <c r="D31" s="111"/>
      <c r="E31" s="112"/>
      <c r="F31" s="109"/>
    </row>
    <row r="32" spans="1:6" x14ac:dyDescent="0.15">
      <c r="A32" s="108"/>
      <c r="B32" s="109"/>
      <c r="C32" s="110"/>
      <c r="D32" s="111"/>
      <c r="E32" s="112"/>
      <c r="F32" s="109"/>
    </row>
    <row r="33" spans="1:6" x14ac:dyDescent="0.15">
      <c r="A33" s="108"/>
      <c r="B33" s="109"/>
      <c r="C33" s="110"/>
      <c r="D33" s="111"/>
      <c r="E33" s="112"/>
      <c r="F33" s="109"/>
    </row>
    <row r="34" spans="1:6" x14ac:dyDescent="0.15">
      <c r="A34" s="108"/>
      <c r="B34" s="109"/>
      <c r="C34" s="110"/>
      <c r="D34" s="111"/>
      <c r="E34" s="112"/>
      <c r="F34" s="109"/>
    </row>
    <row r="35" spans="1:6" x14ac:dyDescent="0.15">
      <c r="A35" s="108"/>
      <c r="B35" s="109"/>
      <c r="C35" s="110"/>
      <c r="D35" s="111"/>
      <c r="E35" s="112"/>
      <c r="F35" s="109"/>
    </row>
    <row r="36" spans="1:6" x14ac:dyDescent="0.15">
      <c r="A36" s="108"/>
      <c r="B36" s="109"/>
      <c r="C36" s="110"/>
      <c r="D36" s="111"/>
      <c r="E36" s="112"/>
      <c r="F36" s="109"/>
    </row>
    <row r="37" spans="1:6" x14ac:dyDescent="0.15">
      <c r="A37" s="108"/>
      <c r="B37" s="109"/>
      <c r="C37" s="114"/>
      <c r="D37" s="111"/>
      <c r="E37" s="112"/>
      <c r="F37" s="109"/>
    </row>
    <row r="38" spans="1:6" x14ac:dyDescent="0.15">
      <c r="A38" s="108"/>
      <c r="B38" s="109"/>
      <c r="C38" s="114"/>
      <c r="D38" s="111"/>
      <c r="E38" s="112"/>
      <c r="F38" s="109"/>
    </row>
    <row r="39" spans="1:6" x14ac:dyDescent="0.15">
      <c r="A39" s="108"/>
      <c r="B39" s="109"/>
      <c r="C39" s="114"/>
      <c r="D39" s="111"/>
      <c r="E39" s="112"/>
      <c r="F39" s="109"/>
    </row>
    <row r="40" spans="1:6" x14ac:dyDescent="0.15">
      <c r="A40" s="108"/>
      <c r="B40" s="109"/>
      <c r="C40" s="114"/>
      <c r="D40" s="111"/>
      <c r="E40" s="112"/>
      <c r="F40" s="109"/>
    </row>
    <row r="41" spans="1:6" x14ac:dyDescent="0.15">
      <c r="A41" s="108"/>
      <c r="B41" s="109"/>
      <c r="C41" s="114"/>
      <c r="D41" s="111"/>
      <c r="E41" s="112"/>
      <c r="F41" s="109"/>
    </row>
    <row r="42" spans="1:6" x14ac:dyDescent="0.15">
      <c r="A42" s="108"/>
      <c r="B42" s="109"/>
      <c r="C42" s="114"/>
      <c r="D42" s="111"/>
      <c r="E42" s="112"/>
      <c r="F42" s="109"/>
    </row>
    <row r="43" spans="1:6" x14ac:dyDescent="0.15">
      <c r="A43" s="108"/>
      <c r="B43" s="109"/>
      <c r="C43" s="114"/>
      <c r="D43" s="111"/>
      <c r="E43" s="112"/>
      <c r="F43" s="109"/>
    </row>
    <row r="44" spans="1:6" x14ac:dyDescent="0.15">
      <c r="A44" s="108"/>
      <c r="B44" s="109"/>
      <c r="C44" s="114"/>
      <c r="D44" s="111"/>
      <c r="E44" s="112"/>
      <c r="F44" s="109"/>
    </row>
    <row r="45" spans="1:6" outlineLevel="2" x14ac:dyDescent="0.15">
      <c r="A45" s="108"/>
      <c r="B45" s="109"/>
      <c r="C45" s="110"/>
      <c r="D45" s="111"/>
      <c r="E45" s="112"/>
      <c r="F45" s="109"/>
    </row>
    <row r="46" spans="1:6" outlineLevel="2" x14ac:dyDescent="0.15">
      <c r="A46" s="108"/>
      <c r="B46" s="109"/>
      <c r="C46" s="110"/>
      <c r="D46" s="111"/>
      <c r="E46" s="112"/>
      <c r="F46" s="109"/>
    </row>
    <row r="47" spans="1:6" outlineLevel="2" x14ac:dyDescent="0.15">
      <c r="A47" s="108"/>
      <c r="B47" s="109"/>
      <c r="C47" s="110"/>
      <c r="D47" s="111"/>
      <c r="E47" s="112"/>
      <c r="F47" s="109"/>
    </row>
    <row r="48" spans="1:6" outlineLevel="2" x14ac:dyDescent="0.15">
      <c r="A48" s="108"/>
      <c r="B48" s="109"/>
      <c r="C48" s="110"/>
      <c r="D48" s="111"/>
      <c r="E48" s="112"/>
      <c r="F48" s="109"/>
    </row>
    <row r="49" spans="1:6" outlineLevel="2" x14ac:dyDescent="0.15">
      <c r="A49" s="108"/>
      <c r="B49" s="109"/>
      <c r="C49" s="110"/>
      <c r="D49" s="111"/>
      <c r="E49" s="112"/>
      <c r="F49" s="109"/>
    </row>
    <row r="50" spans="1:6" outlineLevel="2" x14ac:dyDescent="0.15">
      <c r="A50" s="108"/>
      <c r="B50" s="109"/>
      <c r="C50" s="110"/>
      <c r="D50" s="111"/>
      <c r="E50" s="112"/>
      <c r="F50" s="109"/>
    </row>
    <row r="51" spans="1:6" outlineLevel="2" x14ac:dyDescent="0.15">
      <c r="A51" s="108"/>
      <c r="B51" s="109"/>
      <c r="C51" s="110"/>
      <c r="D51" s="111"/>
      <c r="E51" s="112"/>
      <c r="F51" s="109"/>
    </row>
    <row r="52" spans="1:6" outlineLevel="2" x14ac:dyDescent="0.15">
      <c r="A52" s="108"/>
      <c r="B52" s="109"/>
      <c r="C52" s="110"/>
      <c r="D52" s="111"/>
      <c r="E52" s="112"/>
      <c r="F52" s="109"/>
    </row>
    <row r="53" spans="1:6" ht="11.25" customHeight="1" outlineLevel="2" x14ac:dyDescent="0.15">
      <c r="A53" s="108"/>
      <c r="B53" s="109"/>
      <c r="C53" s="110"/>
      <c r="D53" s="111"/>
      <c r="E53" s="112"/>
      <c r="F53" s="109"/>
    </row>
    <row r="54" spans="1:6" outlineLevel="2" x14ac:dyDescent="0.15">
      <c r="A54" s="108"/>
      <c r="B54" s="109"/>
      <c r="C54" s="110"/>
      <c r="D54" s="111"/>
      <c r="E54" s="112"/>
      <c r="F54" s="109"/>
    </row>
    <row r="55" spans="1:6" outlineLevel="2" x14ac:dyDescent="0.15">
      <c r="A55" s="108"/>
      <c r="B55" s="109"/>
      <c r="C55" s="110"/>
      <c r="D55" s="111"/>
      <c r="E55" s="112"/>
      <c r="F55" s="109"/>
    </row>
    <row r="56" spans="1:6" x14ac:dyDescent="0.15">
      <c r="A56" s="108"/>
      <c r="B56" s="109"/>
      <c r="C56" s="110"/>
      <c r="D56" s="111"/>
      <c r="E56" s="112"/>
      <c r="F56" s="109"/>
    </row>
    <row r="57" spans="1:6" x14ac:dyDescent="0.15">
      <c r="A57" s="108"/>
      <c r="B57" s="109"/>
      <c r="C57" s="110"/>
      <c r="D57" s="111"/>
      <c r="E57" s="112"/>
      <c r="F57" s="109"/>
    </row>
    <row r="58" spans="1:6" x14ac:dyDescent="0.15">
      <c r="A58" s="108"/>
      <c r="B58" s="109"/>
      <c r="C58" s="110"/>
      <c r="D58" s="111"/>
      <c r="E58" s="112"/>
      <c r="F58" s="109"/>
    </row>
    <row r="59" spans="1:6" x14ac:dyDescent="0.15">
      <c r="A59" s="108"/>
      <c r="B59" s="109"/>
      <c r="C59" s="110"/>
      <c r="D59" s="111"/>
      <c r="E59" s="112"/>
      <c r="F59" s="109"/>
    </row>
    <row r="60" spans="1:6" x14ac:dyDescent="0.15">
      <c r="A60" s="108"/>
      <c r="B60" s="109"/>
      <c r="C60" s="110"/>
      <c r="D60" s="111"/>
      <c r="E60" s="112"/>
      <c r="F60" s="109"/>
    </row>
    <row r="61" spans="1:6" x14ac:dyDescent="0.15">
      <c r="A61" s="108"/>
      <c r="B61" s="109"/>
      <c r="C61" s="110"/>
      <c r="D61" s="111"/>
      <c r="E61" s="112"/>
      <c r="F61" s="109"/>
    </row>
    <row r="62" spans="1:6" x14ac:dyDescent="0.15">
      <c r="A62" s="108"/>
      <c r="B62" s="109"/>
      <c r="C62" s="110"/>
      <c r="D62" s="111"/>
      <c r="E62" s="112"/>
      <c r="F62" s="109"/>
    </row>
    <row r="63" spans="1:6" x14ac:dyDescent="0.15">
      <c r="A63" s="108"/>
      <c r="B63" s="109"/>
      <c r="C63" s="114"/>
      <c r="D63" s="111"/>
      <c r="E63" s="112"/>
      <c r="F63" s="109"/>
    </row>
    <row r="64" spans="1:6" x14ac:dyDescent="0.15">
      <c r="A64" s="108"/>
      <c r="B64" s="109"/>
      <c r="C64" s="114"/>
      <c r="D64" s="111"/>
      <c r="E64" s="112"/>
      <c r="F64" s="109"/>
    </row>
    <row r="65" spans="1:6" x14ac:dyDescent="0.15">
      <c r="A65" s="108"/>
      <c r="B65" s="109"/>
      <c r="C65" s="114"/>
      <c r="D65" s="111"/>
      <c r="E65" s="112"/>
      <c r="F65" s="109"/>
    </row>
    <row r="66" spans="1:6" x14ac:dyDescent="0.15">
      <c r="A66" s="108"/>
      <c r="B66" s="109"/>
      <c r="C66" s="114"/>
      <c r="D66" s="111"/>
      <c r="E66" s="112"/>
      <c r="F66" s="109"/>
    </row>
    <row r="67" spans="1:6" x14ac:dyDescent="0.15">
      <c r="A67" s="108"/>
      <c r="B67" s="109"/>
      <c r="C67" s="114"/>
      <c r="D67" s="111"/>
      <c r="E67" s="112"/>
      <c r="F67" s="109"/>
    </row>
    <row r="68" spans="1:6" x14ac:dyDescent="0.15">
      <c r="A68" s="108"/>
      <c r="B68" s="109"/>
      <c r="C68" s="114"/>
      <c r="D68" s="111"/>
      <c r="E68" s="112"/>
      <c r="F68" s="109"/>
    </row>
    <row r="69" spans="1:6" x14ac:dyDescent="0.15">
      <c r="A69" s="108"/>
      <c r="B69" s="109"/>
      <c r="C69" s="114"/>
      <c r="D69" s="111"/>
      <c r="E69" s="112"/>
      <c r="F69" s="109"/>
    </row>
    <row r="70" spans="1:6" x14ac:dyDescent="0.15">
      <c r="A70" s="108"/>
      <c r="B70" s="109"/>
      <c r="C70" s="114"/>
      <c r="D70" s="111"/>
      <c r="E70" s="112"/>
      <c r="F70" s="109"/>
    </row>
    <row r="71" spans="1:6" x14ac:dyDescent="0.15">
      <c r="A71" s="108"/>
      <c r="B71" s="109"/>
      <c r="C71" s="114"/>
      <c r="D71" s="111"/>
      <c r="E71" s="112"/>
      <c r="F71" s="109"/>
    </row>
    <row r="72" spans="1:6" x14ac:dyDescent="0.15">
      <c r="A72" s="108"/>
      <c r="B72" s="109"/>
      <c r="C72" s="114"/>
      <c r="D72" s="111"/>
      <c r="E72" s="112"/>
      <c r="F72" s="109"/>
    </row>
    <row r="73" spans="1:6" x14ac:dyDescent="0.15">
      <c r="A73" s="108"/>
      <c r="B73" s="109"/>
      <c r="C73" s="114"/>
      <c r="D73" s="111"/>
      <c r="E73" s="112"/>
      <c r="F73" s="109"/>
    </row>
    <row r="74" spans="1:6" x14ac:dyDescent="0.15">
      <c r="A74" s="108"/>
      <c r="B74" s="109"/>
      <c r="C74" s="114"/>
      <c r="D74" s="111"/>
      <c r="E74" s="112"/>
      <c r="F74" s="109"/>
    </row>
    <row r="75" spans="1:6" x14ac:dyDescent="0.15">
      <c r="A75" s="108"/>
      <c r="B75" s="109"/>
      <c r="C75" s="114"/>
      <c r="D75" s="111"/>
      <c r="E75" s="112"/>
      <c r="F75" s="109"/>
    </row>
    <row r="76" spans="1:6" x14ac:dyDescent="0.15">
      <c r="A76" s="108"/>
      <c r="B76" s="109"/>
      <c r="C76" s="114"/>
      <c r="D76" s="111"/>
      <c r="E76" s="112"/>
      <c r="F76" s="109"/>
    </row>
    <row r="77" spans="1:6" outlineLevel="2" x14ac:dyDescent="0.15">
      <c r="A77" s="108"/>
      <c r="B77" s="109"/>
      <c r="C77" s="110"/>
      <c r="D77" s="111"/>
      <c r="E77" s="112"/>
      <c r="F77" s="109"/>
    </row>
    <row r="78" spans="1:6" outlineLevel="2" x14ac:dyDescent="0.15">
      <c r="A78" s="108"/>
      <c r="B78" s="109"/>
      <c r="C78" s="110"/>
      <c r="D78" s="111"/>
      <c r="E78" s="112"/>
      <c r="F78" s="109"/>
    </row>
    <row r="79" spans="1:6" outlineLevel="2" x14ac:dyDescent="0.15">
      <c r="A79" s="108"/>
      <c r="B79" s="109"/>
      <c r="C79" s="110"/>
      <c r="D79" s="111"/>
      <c r="E79" s="112"/>
      <c r="F79" s="109"/>
    </row>
    <row r="80" spans="1:6" outlineLevel="2" x14ac:dyDescent="0.15">
      <c r="A80" s="108"/>
      <c r="B80" s="109"/>
      <c r="C80" s="110"/>
      <c r="D80" s="111"/>
      <c r="E80" s="112"/>
      <c r="F80" s="109"/>
    </row>
    <row r="81" spans="1:6" outlineLevel="2" x14ac:dyDescent="0.15">
      <c r="A81" s="108"/>
      <c r="B81" s="109"/>
      <c r="C81" s="110"/>
      <c r="D81" s="111"/>
      <c r="E81" s="112"/>
      <c r="F81" s="109"/>
    </row>
    <row r="82" spans="1:6" outlineLevel="2" x14ac:dyDescent="0.15">
      <c r="A82" s="108"/>
      <c r="B82" s="109"/>
      <c r="C82" s="110"/>
      <c r="D82" s="111"/>
      <c r="E82" s="112"/>
      <c r="F82" s="109"/>
    </row>
    <row r="83" spans="1:6" outlineLevel="2" x14ac:dyDescent="0.15">
      <c r="A83" s="108"/>
      <c r="B83" s="109"/>
      <c r="C83" s="110"/>
      <c r="D83" s="111"/>
      <c r="E83" s="112"/>
      <c r="F83" s="109"/>
    </row>
    <row r="84" spans="1:6" outlineLevel="2" x14ac:dyDescent="0.15">
      <c r="A84" s="108"/>
      <c r="B84" s="109"/>
      <c r="C84" s="110"/>
      <c r="D84" s="111"/>
      <c r="E84" s="112"/>
      <c r="F84" s="109"/>
    </row>
    <row r="85" spans="1:6" ht="11.25" customHeight="1" outlineLevel="2" x14ac:dyDescent="0.15">
      <c r="A85" s="108"/>
      <c r="B85" s="109"/>
      <c r="C85" s="110"/>
      <c r="D85" s="111"/>
      <c r="E85" s="112"/>
      <c r="F85" s="109"/>
    </row>
    <row r="86" spans="1:6" outlineLevel="2" x14ac:dyDescent="0.15">
      <c r="A86" s="108"/>
      <c r="B86" s="109"/>
      <c r="C86" s="110"/>
      <c r="D86" s="111"/>
      <c r="E86" s="112"/>
      <c r="F86" s="109"/>
    </row>
    <row r="87" spans="1:6" outlineLevel="2" x14ac:dyDescent="0.15">
      <c r="A87" s="108"/>
      <c r="B87" s="109"/>
      <c r="C87" s="110"/>
      <c r="D87" s="111"/>
      <c r="E87" s="112"/>
      <c r="F87" s="109"/>
    </row>
    <row r="88" spans="1:6" x14ac:dyDescent="0.15">
      <c r="A88" s="108"/>
      <c r="B88" s="109"/>
      <c r="C88" s="110"/>
      <c r="D88" s="111"/>
      <c r="E88" s="112"/>
      <c r="F88" s="109"/>
    </row>
    <row r="89" spans="1:6" x14ac:dyDescent="0.15">
      <c r="A89" s="108"/>
      <c r="B89" s="109"/>
      <c r="C89" s="110"/>
      <c r="D89" s="111"/>
      <c r="E89" s="112"/>
      <c r="F89" s="109"/>
    </row>
    <row r="90" spans="1:6" x14ac:dyDescent="0.15">
      <c r="A90" s="108"/>
      <c r="B90" s="109"/>
      <c r="C90" s="110"/>
      <c r="D90" s="111"/>
      <c r="E90" s="112"/>
      <c r="F90" s="109"/>
    </row>
    <row r="91" spans="1:6" x14ac:dyDescent="0.15">
      <c r="A91" s="108"/>
      <c r="B91" s="109"/>
      <c r="C91" s="110"/>
      <c r="D91" s="111"/>
      <c r="E91" s="112"/>
      <c r="F91" s="109"/>
    </row>
    <row r="92" spans="1:6" x14ac:dyDescent="0.15">
      <c r="A92" s="108"/>
      <c r="B92" s="109"/>
      <c r="C92" s="110"/>
      <c r="D92" s="111"/>
      <c r="E92" s="112"/>
      <c r="F92" s="109"/>
    </row>
    <row r="93" spans="1:6" x14ac:dyDescent="0.15">
      <c r="A93" s="108"/>
      <c r="B93" s="109"/>
      <c r="C93" s="110"/>
      <c r="D93" s="111"/>
      <c r="E93" s="112"/>
      <c r="F93" s="109"/>
    </row>
    <row r="94" spans="1:6" x14ac:dyDescent="0.15">
      <c r="A94" s="108"/>
      <c r="B94" s="109"/>
      <c r="C94" s="110"/>
      <c r="D94" s="111"/>
      <c r="E94" s="112"/>
      <c r="F94" s="109"/>
    </row>
    <row r="95" spans="1:6" x14ac:dyDescent="0.15">
      <c r="A95" s="108"/>
      <c r="B95" s="109"/>
      <c r="C95" s="114"/>
      <c r="D95" s="111"/>
      <c r="E95" s="112"/>
      <c r="F95" s="109"/>
    </row>
    <row r="96" spans="1:6" x14ac:dyDescent="0.15">
      <c r="A96" s="108"/>
      <c r="B96" s="109"/>
      <c r="C96" s="114"/>
      <c r="D96" s="111"/>
      <c r="E96" s="112"/>
      <c r="F96" s="109"/>
    </row>
    <row r="97" spans="1:6" x14ac:dyDescent="0.15">
      <c r="A97" s="108"/>
      <c r="B97" s="109"/>
      <c r="C97" s="114"/>
      <c r="D97" s="111"/>
      <c r="E97" s="112"/>
      <c r="F97" s="109"/>
    </row>
    <row r="98" spans="1:6" x14ac:dyDescent="0.15">
      <c r="A98" s="108"/>
      <c r="B98" s="109"/>
      <c r="C98" s="114"/>
      <c r="D98" s="111"/>
      <c r="E98" s="112"/>
      <c r="F98" s="109"/>
    </row>
    <row r="99" spans="1:6" x14ac:dyDescent="0.15">
      <c r="A99" s="108"/>
      <c r="B99" s="109"/>
      <c r="C99" s="114"/>
      <c r="D99" s="111"/>
      <c r="E99" s="112"/>
      <c r="F99" s="109"/>
    </row>
    <row r="100" spans="1:6" x14ac:dyDescent="0.15">
      <c r="A100" s="108"/>
      <c r="B100" s="109"/>
      <c r="C100" s="114"/>
      <c r="D100" s="111"/>
      <c r="E100" s="112"/>
      <c r="F100" s="109"/>
    </row>
    <row r="101" spans="1:6" x14ac:dyDescent="0.15">
      <c r="A101" s="108"/>
      <c r="B101" s="109"/>
      <c r="C101" s="114"/>
      <c r="D101" s="111"/>
      <c r="E101" s="112"/>
      <c r="F101" s="109"/>
    </row>
    <row r="102" spans="1:6" x14ac:dyDescent="0.15">
      <c r="A102" s="108"/>
      <c r="B102" s="109"/>
      <c r="C102" s="114"/>
      <c r="D102" s="111"/>
      <c r="E102" s="112"/>
      <c r="F102" s="109"/>
    </row>
    <row r="103" spans="1:6" x14ac:dyDescent="0.15">
      <c r="A103" s="108"/>
      <c r="B103" s="109"/>
      <c r="C103" s="114"/>
      <c r="D103" s="111"/>
      <c r="E103" s="112"/>
      <c r="F103" s="109"/>
    </row>
    <row r="104" spans="1:6" x14ac:dyDescent="0.15">
      <c r="A104" s="108"/>
      <c r="B104" s="109"/>
      <c r="C104" s="114"/>
      <c r="D104" s="111"/>
      <c r="E104" s="112"/>
      <c r="F104" s="109"/>
    </row>
    <row r="105" spans="1:6" x14ac:dyDescent="0.15">
      <c r="A105" s="108"/>
      <c r="B105" s="109"/>
      <c r="C105" s="114"/>
      <c r="D105" s="111"/>
      <c r="E105" s="112"/>
      <c r="F105" s="109"/>
    </row>
    <row r="106" spans="1:6" x14ac:dyDescent="0.15">
      <c r="A106" s="108"/>
      <c r="B106" s="109"/>
      <c r="C106" s="114"/>
      <c r="D106" s="111"/>
      <c r="E106" s="112"/>
      <c r="F106" s="109"/>
    </row>
    <row r="107" spans="1:6" x14ac:dyDescent="0.15">
      <c r="A107" s="108"/>
      <c r="B107" s="109"/>
      <c r="C107" s="114"/>
      <c r="D107" s="111"/>
      <c r="E107" s="112"/>
      <c r="F107" s="109"/>
    </row>
    <row r="108" spans="1:6" x14ac:dyDescent="0.15">
      <c r="A108" s="108"/>
      <c r="B108" s="109"/>
      <c r="C108" s="114"/>
      <c r="D108" s="111"/>
      <c r="E108" s="112"/>
      <c r="F108" s="109"/>
    </row>
    <row r="109" spans="1:6" x14ac:dyDescent="0.15">
      <c r="A109" s="108"/>
      <c r="B109" s="109"/>
      <c r="C109" s="114"/>
      <c r="D109" s="111"/>
      <c r="E109" s="112"/>
      <c r="F109" s="109"/>
    </row>
    <row r="110" spans="1:6" x14ac:dyDescent="0.15">
      <c r="A110" s="108"/>
      <c r="B110" s="109"/>
      <c r="C110" s="114"/>
      <c r="D110" s="111"/>
      <c r="E110" s="112"/>
      <c r="F110" s="109"/>
    </row>
    <row r="111" spans="1:6" x14ac:dyDescent="0.15">
      <c r="A111" s="108"/>
      <c r="B111" s="109"/>
      <c r="C111" s="114"/>
      <c r="D111" s="111"/>
      <c r="E111" s="112"/>
      <c r="F111" s="109"/>
    </row>
    <row r="112" spans="1:6" x14ac:dyDescent="0.15">
      <c r="A112" s="108"/>
      <c r="B112" s="109"/>
      <c r="C112" s="114"/>
      <c r="D112" s="111"/>
      <c r="E112" s="112"/>
      <c r="F112" s="109"/>
    </row>
    <row r="113" spans="1:6" x14ac:dyDescent="0.15">
      <c r="A113" s="108"/>
      <c r="B113" s="109"/>
      <c r="C113" s="114"/>
      <c r="D113" s="111"/>
      <c r="E113" s="112"/>
      <c r="F113" s="109"/>
    </row>
    <row r="114" spans="1:6" x14ac:dyDescent="0.15">
      <c r="A114" s="108"/>
      <c r="B114" s="109"/>
      <c r="C114" s="114"/>
      <c r="D114" s="111"/>
      <c r="E114" s="112"/>
      <c r="F114" s="109"/>
    </row>
    <row r="115" spans="1:6" x14ac:dyDescent="0.15">
      <c r="A115" s="108"/>
      <c r="B115" s="109"/>
      <c r="C115" s="114"/>
      <c r="D115" s="111"/>
      <c r="E115" s="112"/>
      <c r="F115" s="109"/>
    </row>
    <row r="116" spans="1:6" x14ac:dyDescent="0.15">
      <c r="A116" s="108"/>
      <c r="B116" s="109"/>
      <c r="C116" s="114"/>
      <c r="D116" s="111"/>
      <c r="E116" s="112"/>
      <c r="F116" s="109"/>
    </row>
    <row r="117" spans="1:6" x14ac:dyDescent="0.15">
      <c r="A117" s="108"/>
      <c r="B117" s="109"/>
      <c r="C117" s="114"/>
      <c r="D117" s="111"/>
      <c r="E117" s="112"/>
      <c r="F117" s="109"/>
    </row>
    <row r="118" spans="1:6" x14ac:dyDescent="0.15">
      <c r="A118" s="108"/>
      <c r="B118" s="109"/>
      <c r="C118" s="114"/>
      <c r="D118" s="111"/>
      <c r="E118" s="112"/>
      <c r="F118" s="109"/>
    </row>
    <row r="119" spans="1:6" x14ac:dyDescent="0.15">
      <c r="A119" s="108"/>
      <c r="B119" s="109"/>
      <c r="C119" s="114"/>
      <c r="D119" s="111"/>
      <c r="E119" s="112"/>
      <c r="F119" s="109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39"/>
      <c r="D121" s="239"/>
      <c r="E121" s="239"/>
      <c r="F121" s="239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31747453-A37A-A047-8DAD-738CF0B96303}">
      <formula1>1</formula1>
      <formula2>12</formula2>
    </dataValidation>
  </dataValidations>
  <hyperlinks>
    <hyperlink ref="A121:B121" location="Sponsoring!A1" display="Pour retourner au haut de la feuille, cliquez ici" xr:uid="{00000000-0004-0000-0A00-000002000000}"/>
    <hyperlink ref="E2:F2" location="'Compte de résultat'!A1" display="Pour retourner au compte de résultat, cliquez ici" xr:uid="{7155DAE0-0565-D84C-84C5-815AB064E059}"/>
  </hyperlinks>
  <pageMargins left="0.78740157499999996" right="0.78740157499999996" top="0.984251969" bottom="0.984251969" header="0.5" footer="0.5"/>
  <pageSetup paperSize="9" scale="65" fitToHeight="20" orientation="portrait" horizontalDpi="4294967293" verticalDpi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177"/>
  <sheetViews>
    <sheetView workbookViewId="0">
      <selection activeCell="H28" sqref="H28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55.83203125" style="1" bestFit="1" customWidth="1"/>
    <col min="3" max="3" width="10.1640625" style="1" bestFit="1" customWidth="1"/>
    <col min="4" max="5" width="9.1640625" style="1" customWidth="1"/>
    <col min="6" max="6" width="37.5" customWidth="1"/>
  </cols>
  <sheetData>
    <row r="1" spans="1:6" x14ac:dyDescent="0.15">
      <c r="A1" s="219" t="s">
        <v>39</v>
      </c>
      <c r="B1" s="214"/>
      <c r="C1" s="214"/>
      <c r="D1" s="214"/>
      <c r="E1" s="220"/>
      <c r="F1" s="221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976C92DF-435B-7F4F-B186-C5A16D07B262}">
      <formula1>1</formula1>
      <formula2>12</formula2>
    </dataValidation>
  </dataValidations>
  <hyperlinks>
    <hyperlink ref="A121:B121" location="'Ventes diverses'!A1" display="Pour retourner au haut de la feuille, cliquez ici" xr:uid="{00000000-0004-0000-0B00-000002000000}"/>
    <hyperlink ref="A121:F121" location="'Recettes diverses'!A1" display="Pour retourner au haut de la feuille, cliquez ici" xr:uid="{00000000-0004-0000-0B00-000003000000}"/>
    <hyperlink ref="E2:F2" location="'Compte de résultat'!A1" display="Pour retourner au compte de résultat, cliquez ici" xr:uid="{F4773A43-9AD3-6B44-A7B2-731C2FD03C64}"/>
  </hyperlinks>
  <pageMargins left="0.78740157499999996" right="0.78740157499999996" top="0.984251969" bottom="0.984251969" header="0.5" footer="0.5"/>
  <pageSetup paperSize="9" scale="64" fitToHeight="20" orientation="portrait" horizontalDpi="4294967293" verticalDpi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182"/>
  <sheetViews>
    <sheetView workbookViewId="0">
      <selection activeCell="H21" sqref="H21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34.33203125" style="1" customWidth="1"/>
    <col min="3" max="3" width="10.1640625" style="1" bestFit="1" customWidth="1"/>
    <col min="4" max="4" width="9.1640625" style="1" customWidth="1"/>
    <col min="5" max="5" width="11" style="1" customWidth="1"/>
    <col min="6" max="6" width="53.33203125" customWidth="1"/>
  </cols>
  <sheetData>
    <row r="1" spans="1:6" x14ac:dyDescent="0.15">
      <c r="A1" s="213" t="s">
        <v>70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09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  <row r="182" spans="1:5" x14ac:dyDescent="0.15">
      <c r="A182" s="16"/>
      <c r="B182" s="16"/>
      <c r="C182" s="16"/>
      <c r="D182" s="16"/>
      <c r="E182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8AD4CB0F-B0FA-4A40-9263-75233FE80D4C}">
      <formula1>1</formula1>
      <formula2>12</formula2>
    </dataValidation>
  </dataValidations>
  <hyperlinks>
    <hyperlink ref="A121:B121" location="'Crédits bancaires'!A1" display="Pour retourner au haut de la feuille, cliquez ici" xr:uid="{00000000-0004-0000-0C00-000002000000}"/>
    <hyperlink ref="A121:F121" location="'Recettes financières'!A1" display="Pour retourner au haut de la feuille, cliquez ici" xr:uid="{80A8BA49-A6AF-114D-8BC7-5F7809AB4FB2}"/>
    <hyperlink ref="E2:F2" location="'Compte de résultat'!A1" display="Pour retourner au compte de résultat, cliquez ici" xr:uid="{C6B15B96-7B9E-F44E-A850-AC8A2B6132D9}"/>
  </hyperlinks>
  <pageMargins left="0.78740157499999996" right="0.78740157499999996" top="0.984251969" bottom="0.984251969" header="0.5" footer="0.5"/>
  <pageSetup paperSize="9" scale="65" fitToHeight="20" orientation="portrait" horizontalDpi="4294967293" verticalDpi="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171"/>
  <sheetViews>
    <sheetView topLeftCell="A2" workbookViewId="0">
      <selection activeCell="E2" sqref="E2:F2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31.6640625" style="1" customWidth="1"/>
    <col min="3" max="3" width="9.83203125" style="1" bestFit="1" customWidth="1"/>
    <col min="4" max="4" width="9.1640625" style="1" customWidth="1"/>
    <col min="5" max="5" width="10.5" style="1" bestFit="1" customWidth="1"/>
    <col min="6" max="6" width="40" customWidth="1"/>
  </cols>
  <sheetData>
    <row r="1" spans="1:6" x14ac:dyDescent="0.15">
      <c r="A1" s="213" t="s">
        <v>71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65DB37FB-D2D3-7649-B094-22956D7457C1}">
      <formula1>1</formula1>
      <formula2>12</formula2>
    </dataValidation>
  </dataValidations>
  <hyperlinks>
    <hyperlink ref="A121:B121" location="'Avances asbl'!A1" display="Pour retourner au haut de la feuille, cliquez ici" xr:uid="{00000000-0004-0000-1000-000002000000}"/>
    <hyperlink ref="A121:F121" location="'Avances perçues'!A1" display="Pour retourner au haut de la feuille, cliquez ici" xr:uid="{F42C59A0-761B-5241-9E6F-EFE8BC866DB3}"/>
    <hyperlink ref="E2:F2" location="'Compte de résultat'!A1" display="Pour retourner au compte de résultat, cliquez ici" xr:uid="{C2CB504B-0296-3144-A431-9262556AA2BB}"/>
  </hyperlinks>
  <pageMargins left="0.78740157499999996" right="0.78740157499999996" top="0.984251969" bottom="0.984251969" header="0.5" footer="0.5"/>
  <pageSetup paperSize="9" scale="75" fitToHeight="20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workbookViewId="0">
      <selection sqref="A1:I1"/>
    </sheetView>
  </sheetViews>
  <sheetFormatPr baseColWidth="10" defaultColWidth="9.1640625" defaultRowHeight="13" x14ac:dyDescent="0.15"/>
  <cols>
    <col min="1" max="1" width="30.5" bestFit="1" customWidth="1"/>
    <col min="2" max="2" width="7.5" customWidth="1"/>
    <col min="3" max="4" width="11.6640625" customWidth="1"/>
    <col min="5" max="5" width="9.1640625" customWidth="1"/>
    <col min="6" max="6" width="30" customWidth="1"/>
    <col min="7" max="7" width="7.6640625" customWidth="1"/>
    <col min="8" max="9" width="11.6640625" customWidth="1"/>
  </cols>
  <sheetData>
    <row r="1" spans="1:10" x14ac:dyDescent="0.15">
      <c r="A1" s="217" t="str">
        <f>Initialisation!A1</f>
        <v>… (NOM DU GROUPE DE VOLONTAIRES) ... - EXERCICE 20..</v>
      </c>
      <c r="B1" s="217"/>
      <c r="C1" s="217"/>
      <c r="D1" s="217"/>
      <c r="E1" s="217"/>
      <c r="F1" s="217"/>
      <c r="G1" s="217"/>
      <c r="H1" s="217"/>
      <c r="I1" s="217"/>
    </row>
    <row r="2" spans="1:10" x14ac:dyDescent="0.15">
      <c r="A2" s="218" t="s">
        <v>60</v>
      </c>
      <c r="B2" s="217"/>
      <c r="C2" s="217"/>
      <c r="D2" s="217"/>
      <c r="E2" s="217"/>
      <c r="F2" s="217"/>
      <c r="G2" s="217"/>
      <c r="H2" s="217"/>
      <c r="I2" s="217"/>
    </row>
    <row r="4" spans="1:10" x14ac:dyDescent="0.15">
      <c r="A4" s="213" t="s">
        <v>1</v>
      </c>
      <c r="B4" s="214"/>
      <c r="C4" s="215"/>
      <c r="D4" s="216"/>
      <c r="F4" s="213" t="s">
        <v>3</v>
      </c>
      <c r="G4" s="214"/>
      <c r="H4" s="215"/>
      <c r="I4" s="216"/>
    </row>
    <row r="5" spans="1:10" ht="24.75" customHeight="1" x14ac:dyDescent="0.15">
      <c r="A5" s="20" t="s">
        <v>98</v>
      </c>
      <c r="B5" s="75" t="s">
        <v>47</v>
      </c>
      <c r="C5" s="20" t="s">
        <v>26</v>
      </c>
      <c r="D5" s="20" t="s">
        <v>27</v>
      </c>
      <c r="E5" s="22"/>
      <c r="F5" s="20" t="s">
        <v>99</v>
      </c>
      <c r="G5" s="75" t="s">
        <v>47</v>
      </c>
      <c r="H5" s="20" t="s">
        <v>26</v>
      </c>
      <c r="I5" s="21" t="s">
        <v>27</v>
      </c>
      <c r="J5" s="8"/>
    </row>
    <row r="6" spans="1:10" x14ac:dyDescent="0.15">
      <c r="A6" s="77" t="str">
        <f>'Frais de location'!A1</f>
        <v>Frais de location</v>
      </c>
      <c r="B6" s="76" t="s">
        <v>48</v>
      </c>
      <c r="C6" s="2">
        <f>'Frais de location'!E16</f>
        <v>0</v>
      </c>
      <c r="D6" s="2">
        <f>Budget!C31</f>
        <v>0</v>
      </c>
      <c r="E6" s="23"/>
      <c r="F6" s="77" t="str">
        <f>Activités!A1</f>
        <v>Activités</v>
      </c>
      <c r="G6" s="76" t="s">
        <v>48</v>
      </c>
      <c r="H6" s="2">
        <f>Activités!E16</f>
        <v>0</v>
      </c>
      <c r="I6" s="2">
        <f>Budget!C59</f>
        <v>0</v>
      </c>
    </row>
    <row r="7" spans="1:10" x14ac:dyDescent="0.15">
      <c r="A7" s="1" t="str">
        <f>'Matériel &amp; fournitures'!A1</f>
        <v>Matériel &amp; fournitures</v>
      </c>
      <c r="B7" s="76" t="s">
        <v>48</v>
      </c>
      <c r="C7" s="2">
        <f>'Matériel &amp; fournitures'!E16</f>
        <v>0</v>
      </c>
      <c r="D7" s="2">
        <f>Budget!D31</f>
        <v>0</v>
      </c>
      <c r="E7" s="23"/>
      <c r="F7" s="1" t="str">
        <f>Fidélisation!A1</f>
        <v>Fidélisation</v>
      </c>
      <c r="G7" s="76" t="s">
        <v>48</v>
      </c>
      <c r="H7" s="2">
        <f>Fidélisation!E16</f>
        <v>0</v>
      </c>
      <c r="I7" s="2">
        <f>Budget!D59</f>
        <v>0</v>
      </c>
    </row>
    <row r="8" spans="1:10" x14ac:dyDescent="0.15">
      <c r="A8" s="1" t="str">
        <f>'Frais de bureau'!A1</f>
        <v>Frais de bureau</v>
      </c>
      <c r="B8" s="76" t="s">
        <v>48</v>
      </c>
      <c r="C8" s="2">
        <f>'Frais de bureau'!E16</f>
        <v>0</v>
      </c>
      <c r="D8" s="2">
        <f>Budget!E31</f>
        <v>0</v>
      </c>
      <c r="E8" s="23"/>
      <c r="F8" s="1" t="str">
        <f>'Rétrocessions perçues'!A1</f>
        <v>Rétrocessions perçues</v>
      </c>
      <c r="G8" s="76" t="s">
        <v>48</v>
      </c>
      <c r="H8" s="2">
        <f>'Rétrocessions perçues'!E16</f>
        <v>0</v>
      </c>
      <c r="I8" s="2">
        <f>Budget!E59</f>
        <v>0</v>
      </c>
    </row>
    <row r="9" spans="1:10" x14ac:dyDescent="0.15">
      <c r="A9" s="1" t="str">
        <f>'Frais de représentation'!A1</f>
        <v>Frais de représentation</v>
      </c>
      <c r="B9" s="76" t="s">
        <v>48</v>
      </c>
      <c r="C9" s="2">
        <f>'Frais de représentation'!E16</f>
        <v>0</v>
      </c>
      <c r="D9" s="2">
        <f>Budget!F31</f>
        <v>0</v>
      </c>
      <c r="E9" s="23"/>
      <c r="F9" s="1" t="str">
        <f>Dons!A1</f>
        <v>Dons</v>
      </c>
      <c r="G9" s="76" t="s">
        <v>48</v>
      </c>
      <c r="H9" s="2">
        <f>Dons!E16</f>
        <v>0</v>
      </c>
      <c r="I9" s="2">
        <f>Budget!F59</f>
        <v>0</v>
      </c>
    </row>
    <row r="10" spans="1:10" x14ac:dyDescent="0.15">
      <c r="A10" s="1" t="str">
        <f>'Frais de déplacements'!A1</f>
        <v>Frais de déplacements</v>
      </c>
      <c r="B10" s="76" t="s">
        <v>48</v>
      </c>
      <c r="C10" s="2">
        <f>'Frais de déplacements'!E16</f>
        <v>0</v>
      </c>
      <c r="D10" s="2">
        <f>Budget!G31</f>
        <v>0</v>
      </c>
      <c r="E10" s="23"/>
      <c r="F10" s="1" t="str">
        <f>Sponsoring!A1</f>
        <v>Sponsoring</v>
      </c>
      <c r="G10" s="76" t="s">
        <v>48</v>
      </c>
      <c r="H10" s="2">
        <f>Sponsoring!E16</f>
        <v>0</v>
      </c>
      <c r="I10" s="99">
        <f>Budget!G59</f>
        <v>0</v>
      </c>
    </row>
    <row r="11" spans="1:10" x14ac:dyDescent="0.15">
      <c r="A11" s="1" t="str">
        <f>'Frais divers'!A1</f>
        <v>Frais divers</v>
      </c>
      <c r="B11" s="76" t="s">
        <v>48</v>
      </c>
      <c r="C11" s="2">
        <f>'Frais divers'!E16</f>
        <v>0</v>
      </c>
      <c r="D11" s="2">
        <f>Budget!H31</f>
        <v>0</v>
      </c>
      <c r="E11" s="23"/>
      <c r="F11" s="84" t="str">
        <f>'Recettes diverses'!A1</f>
        <v>Recettes diverses</v>
      </c>
      <c r="G11" s="76" t="s">
        <v>48</v>
      </c>
      <c r="H11" s="2">
        <f>'Recettes diverses'!E16</f>
        <v>0</v>
      </c>
      <c r="I11" s="99">
        <f>Budget!H59</f>
        <v>0</v>
      </c>
    </row>
    <row r="12" spans="1:10" x14ac:dyDescent="0.15">
      <c r="A12" s="1" t="str">
        <f>'Frais bancaires'!A1</f>
        <v>Frais bancaires</v>
      </c>
      <c r="B12" s="76" t="s">
        <v>48</v>
      </c>
      <c r="C12" s="2">
        <f>'Frais bancaires'!E16</f>
        <v>0</v>
      </c>
      <c r="D12" s="2">
        <f>Budget!I31</f>
        <v>0</v>
      </c>
      <c r="E12" s="23"/>
      <c r="F12" s="1" t="str">
        <f>'Recettes financières'!A1</f>
        <v>Recettes financières</v>
      </c>
      <c r="G12" s="76" t="s">
        <v>48</v>
      </c>
      <c r="H12" s="2">
        <f>'Recettes financières'!E16</f>
        <v>0</v>
      </c>
      <c r="I12" s="99">
        <f>Budget!I59</f>
        <v>0</v>
      </c>
    </row>
    <row r="13" spans="1:10" x14ac:dyDescent="0.15">
      <c r="A13" s="1" t="str">
        <f>'Remboursement des avances'!A1</f>
        <v>Remboursement des avances</v>
      </c>
      <c r="B13" s="76" t="s">
        <v>48</v>
      </c>
      <c r="C13" s="2">
        <f>'Remboursement des avances'!E16</f>
        <v>0</v>
      </c>
      <c r="D13" s="2">
        <f>Budget!J31</f>
        <v>0</v>
      </c>
      <c r="E13" s="30"/>
      <c r="F13" s="1" t="str">
        <f>'Avances perçues'!A1</f>
        <v>Avances perçues</v>
      </c>
      <c r="G13" s="76" t="s">
        <v>48</v>
      </c>
      <c r="H13" s="2">
        <f>'Avances perçues'!E16</f>
        <v>0</v>
      </c>
      <c r="I13" s="99">
        <f>Budget!J59</f>
        <v>0</v>
      </c>
    </row>
    <row r="14" spans="1:10" x14ac:dyDescent="0.15">
      <c r="A14" s="24" t="s">
        <v>2</v>
      </c>
      <c r="B14" s="24"/>
      <c r="C14" s="3">
        <f>SUM(C6:C13)</f>
        <v>0</v>
      </c>
      <c r="D14" s="3">
        <f>SUM(D6:D13)</f>
        <v>0</v>
      </c>
      <c r="E14" s="23"/>
      <c r="F14" s="24" t="s">
        <v>4</v>
      </c>
      <c r="G14" s="24"/>
      <c r="H14" s="3">
        <f>SUM(H6:H13)</f>
        <v>0</v>
      </c>
      <c r="I14" s="3">
        <f>SUM(I6:I13)</f>
        <v>0</v>
      </c>
    </row>
    <row r="17" spans="1:9" x14ac:dyDescent="0.15">
      <c r="A17" s="219" t="s">
        <v>75</v>
      </c>
      <c r="B17" s="220"/>
      <c r="C17" s="220"/>
      <c r="D17" s="221"/>
      <c r="E17" s="85"/>
      <c r="F17" s="219" t="s">
        <v>97</v>
      </c>
      <c r="G17" s="220"/>
      <c r="H17" s="220"/>
      <c r="I17" s="221"/>
    </row>
    <row r="18" spans="1:9" ht="14" x14ac:dyDescent="0.15">
      <c r="A18" s="21"/>
      <c r="B18" s="90"/>
      <c r="C18" s="91" t="s">
        <v>26</v>
      </c>
      <c r="D18" s="91" t="s">
        <v>27</v>
      </c>
      <c r="E18" s="85"/>
      <c r="F18" s="21"/>
      <c r="G18" s="92" t="s">
        <v>84</v>
      </c>
      <c r="H18" s="91" t="s">
        <v>26</v>
      </c>
      <c r="I18" s="91" t="s">
        <v>73</v>
      </c>
    </row>
    <row r="19" spans="1:9" x14ac:dyDescent="0.15">
      <c r="A19" s="89" t="str">
        <f>IF(C19&lt;0,"Perte de l'exercice","Bénéfice de l'exercice")</f>
        <v>Bénéfice de l'exercice</v>
      </c>
      <c r="B19" s="80"/>
      <c r="C19" s="3">
        <f>H14-C14</f>
        <v>0</v>
      </c>
      <c r="D19" s="3">
        <f>I14-D14</f>
        <v>0</v>
      </c>
      <c r="E19" s="17"/>
      <c r="F19" s="89" t="s">
        <v>79</v>
      </c>
      <c r="G19" s="25"/>
      <c r="H19" s="3">
        <f>SUM(H20:H22)</f>
        <v>0</v>
      </c>
      <c r="I19" s="3"/>
    </row>
    <row r="20" spans="1:9" x14ac:dyDescent="0.15">
      <c r="A20" s="89" t="s">
        <v>31</v>
      </c>
      <c r="B20" s="80"/>
      <c r="C20" s="3">
        <f>'Journal de banque (vue)'!E4+'Journal de banque (épargne)'!E4+'Journal de caisse'!E4</f>
        <v>0</v>
      </c>
      <c r="D20" s="3">
        <f>'Journal de banque (vue)'!E4+'Journal de banque (épargne)'!E4+'Journal de caisse'!E4</f>
        <v>0</v>
      </c>
      <c r="E20" s="17"/>
      <c r="F20" s="77" t="str">
        <f>'Journal de banque (vue)'!A1</f>
        <v>Journal de banque (vue)</v>
      </c>
      <c r="G20" s="97" t="s">
        <v>48</v>
      </c>
      <c r="H20" s="3">
        <f>'Journal de banque (vue)'!E17-'Journal de banque (vue)'!E4</f>
        <v>0</v>
      </c>
      <c r="I20" s="3"/>
    </row>
    <row r="21" spans="1:9" x14ac:dyDescent="0.15">
      <c r="A21" s="89" t="s">
        <v>83</v>
      </c>
      <c r="B21" s="86"/>
      <c r="C21" s="3">
        <f>C19+C20</f>
        <v>0</v>
      </c>
      <c r="D21" s="3">
        <f>D19+D20</f>
        <v>0</v>
      </c>
      <c r="E21" s="17"/>
      <c r="F21" s="77" t="str">
        <f>'Journal de banque (épargne)'!A1</f>
        <v>Journal de banque (épargne)</v>
      </c>
      <c r="G21" s="97" t="s">
        <v>48</v>
      </c>
      <c r="H21" s="3">
        <f>'Journal de banque (épargne)'!E17-'Journal de banque (épargne)'!E4</f>
        <v>0</v>
      </c>
      <c r="I21" s="3"/>
    </row>
    <row r="22" spans="1:9" x14ac:dyDescent="0.15">
      <c r="A22" s="95"/>
      <c r="B22" s="45"/>
      <c r="C22" s="94"/>
      <c r="D22" s="94"/>
      <c r="E22" s="93"/>
      <c r="F22" s="25" t="str">
        <f>'Journal de caisse'!A1</f>
        <v>Journal de caisse</v>
      </c>
      <c r="G22" s="97" t="s">
        <v>48</v>
      </c>
      <c r="H22" s="3">
        <f>'Journal de caisse'!E17-'Journal de caisse'!E4</f>
        <v>0</v>
      </c>
      <c r="I22" s="3"/>
    </row>
    <row r="23" spans="1:9" x14ac:dyDescent="0.15">
      <c r="A23" s="96" t="s">
        <v>80</v>
      </c>
      <c r="B23" s="76" t="s">
        <v>48</v>
      </c>
    </row>
    <row r="25" spans="1:9" x14ac:dyDescent="0.15">
      <c r="A25" s="31"/>
      <c r="B25" s="31"/>
    </row>
  </sheetData>
  <sheetProtection sheet="1" objects="1" scenarios="1"/>
  <mergeCells count="6">
    <mergeCell ref="A4:D4"/>
    <mergeCell ref="F4:I4"/>
    <mergeCell ref="A1:I1"/>
    <mergeCell ref="A2:I2"/>
    <mergeCell ref="A17:D17"/>
    <mergeCell ref="F17:I17"/>
  </mergeCells>
  <phoneticPr fontId="3" type="noConversion"/>
  <hyperlinks>
    <hyperlink ref="B6" location="'Frais de location'!A1" display="Détails" xr:uid="{00000000-0004-0000-0000-000001000000}"/>
    <hyperlink ref="B12" location="'Frais bancaires'!A1" display="Détails" xr:uid="{00000000-0004-0000-0000-000002000000}"/>
    <hyperlink ref="B7" location="'Matériel &amp; fournitures'!A1" display="Détails" xr:uid="{00000000-0004-0000-0000-000003000000}"/>
    <hyperlink ref="B8" location="'Frais de bureau'!A1" display="Détails" xr:uid="{00000000-0004-0000-0000-000004000000}"/>
    <hyperlink ref="B9" location="'Frais de représentation'!A1" display="Détails" xr:uid="{00000000-0004-0000-0000-000005000000}"/>
    <hyperlink ref="B10" location="'Frais de déplacements'!A1" display="Détails" xr:uid="{00000000-0004-0000-0000-000006000000}"/>
    <hyperlink ref="G6" location="Activités!A1" display="Détails" xr:uid="{00000000-0004-0000-0000-000009000000}"/>
    <hyperlink ref="G7" location="Fidélisation!A1" display="Détails" xr:uid="{00000000-0004-0000-0000-00000A000000}"/>
    <hyperlink ref="G8" location="'Rétrocessions perçues'!A1" display="Détails" xr:uid="{00000000-0004-0000-0000-00000B000000}"/>
    <hyperlink ref="G9" location="Dons!A1" display="Détails" xr:uid="{00000000-0004-0000-0000-00000C000000}"/>
    <hyperlink ref="B11" location="'Frais divers'!A1" display="Détails" xr:uid="{8E2F64E1-D59D-A040-8A08-D68188159EDB}"/>
    <hyperlink ref="B13" location="'Remboursement des avances'!A1" display="Détails" xr:uid="{5452B570-E713-8C45-A9AF-B3F313B0F225}"/>
    <hyperlink ref="G10" location="Sponsoring!A1" display="Détails" xr:uid="{9A1B1188-F89D-D442-9AEB-E61B80686B15}"/>
    <hyperlink ref="G11" location="'Recettes diverses'!A1" display="Détails" xr:uid="{87E63532-A1E3-F54C-B5F5-90884C05FACC}"/>
    <hyperlink ref="G12" location="'Recettes financières'!A1" display="Détails" xr:uid="{8C539249-2636-D042-B465-897F9CF9D165}"/>
    <hyperlink ref="G13" location="'Avances perçues'!A1" display="Détails" xr:uid="{79DDBCBE-8FAF-DC43-9762-10C467BC7EFA}"/>
    <hyperlink ref="G20" location="'Journal de banque (vue)'!A1" display="Détais" xr:uid="{CDEB3FB1-7AE8-224F-A4EB-9FA063082386}"/>
    <hyperlink ref="G21" location="'Journal de banque (épargne)'!A1" display="Détais" xr:uid="{2DC6F530-F489-5C4A-95FC-9D17D49B5E84}"/>
    <hyperlink ref="G22" location="'Journal de caisse'!A1" display="Détais" xr:uid="{1A738FA3-A966-DB49-877E-8F9E40331908}"/>
    <hyperlink ref="B23" location="Budget!A1" display="Détails" xr:uid="{5EF2CFC2-BF48-234C-9DD0-79C5662011D2}"/>
  </hyperlinks>
  <pageMargins left="0.78740157499999996" right="0.78740157499999996" top="0.984251969" bottom="0.984251969" header="0.5" footer="0.5"/>
  <pageSetup paperSize="9" scale="66" orientation="portrait" verticalDpi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224"/>
  <sheetViews>
    <sheetView topLeftCell="A4" workbookViewId="0">
      <selection activeCell="H28" sqref="H28"/>
    </sheetView>
  </sheetViews>
  <sheetFormatPr baseColWidth="10" defaultRowHeight="13" outlineLevelRow="2" x14ac:dyDescent="0.15"/>
  <cols>
    <col min="1" max="1" width="14.1640625" bestFit="1" customWidth="1"/>
    <col min="2" max="2" width="27.5" customWidth="1"/>
    <col min="3" max="3" width="44.33203125" bestFit="1" customWidth="1"/>
    <col min="4" max="4" width="10" bestFit="1" customWidth="1"/>
    <col min="6" max="6" width="34.5" customWidth="1"/>
  </cols>
  <sheetData>
    <row r="1" spans="1:7" x14ac:dyDescent="0.15">
      <c r="A1" s="231" t="s">
        <v>81</v>
      </c>
      <c r="B1" s="224"/>
      <c r="C1" s="224"/>
      <c r="D1" s="224"/>
      <c r="E1" s="224"/>
      <c r="F1" s="240"/>
      <c r="G1" s="65"/>
    </row>
    <row r="2" spans="1:7" ht="13" customHeight="1" x14ac:dyDescent="0.15">
      <c r="A2" s="235"/>
      <c r="B2" s="241"/>
      <c r="C2" s="42"/>
      <c r="D2" s="235" t="s">
        <v>76</v>
      </c>
      <c r="E2" s="241"/>
      <c r="F2" s="242"/>
    </row>
    <row r="3" spans="1:7" x14ac:dyDescent="0.15">
      <c r="A3" s="243" t="s">
        <v>101</v>
      </c>
      <c r="B3" s="220"/>
      <c r="C3" s="220"/>
      <c r="D3" s="220"/>
      <c r="E3" s="220"/>
      <c r="F3" s="221"/>
    </row>
    <row r="4" spans="1:7" x14ac:dyDescent="0.15">
      <c r="A4" s="36"/>
      <c r="B4" s="1" t="s">
        <v>30</v>
      </c>
      <c r="C4" s="4"/>
      <c r="D4" s="4"/>
      <c r="E4" s="23">
        <f>E21</f>
        <v>0</v>
      </c>
      <c r="F4" s="18"/>
    </row>
    <row r="5" spans="1:7" outlineLevel="1" x14ac:dyDescent="0.15">
      <c r="A5" s="36">
        <v>1</v>
      </c>
      <c r="B5" s="1" t="s">
        <v>5</v>
      </c>
      <c r="C5" s="4"/>
      <c r="D5" s="28">
        <f>SUMIF(A22:A222,"=1",E22:E222)</f>
        <v>0</v>
      </c>
      <c r="E5" s="2">
        <f>IF((SUMIF(A22:A222,"&gt;0",A22:A222)&gt;0),SUMIF(A21:A222,"&lt;2",E21:E222),0)</f>
        <v>0</v>
      </c>
      <c r="F5" s="18"/>
    </row>
    <row r="6" spans="1:7" outlineLevel="1" x14ac:dyDescent="0.15">
      <c r="A6" s="36">
        <v>2</v>
      </c>
      <c r="B6" s="1" t="s">
        <v>6</v>
      </c>
      <c r="C6" s="4"/>
      <c r="D6" s="28">
        <f>SUMIF(A22:A222,"=2",E22:E222)</f>
        <v>0</v>
      </c>
      <c r="E6" s="2">
        <f>IF((SUMIF(A22:A222,"&gt;1",A22:A222)&gt;0),SUMIF(A21:A222,"&lt;3",E21:E222),0)</f>
        <v>0</v>
      </c>
      <c r="F6" s="18"/>
    </row>
    <row r="7" spans="1:7" outlineLevel="1" x14ac:dyDescent="0.15">
      <c r="A7" s="36">
        <v>3</v>
      </c>
      <c r="B7" s="1" t="s">
        <v>7</v>
      </c>
      <c r="C7" s="4"/>
      <c r="D7" s="28">
        <f>SUMIF(A22:A222,"=3",E22:E222)</f>
        <v>0</v>
      </c>
      <c r="E7" s="2">
        <f>IF((SUMIF(A22:A222,"&gt;2",A22:A222)&gt;0),SUMIF(A21:A222,"&lt;4",E21:E222),0)</f>
        <v>0</v>
      </c>
      <c r="F7" s="18"/>
    </row>
    <row r="8" spans="1:7" outlineLevel="1" x14ac:dyDescent="0.15">
      <c r="A8" s="36">
        <v>4</v>
      </c>
      <c r="B8" s="1" t="s">
        <v>8</v>
      </c>
      <c r="C8" s="4"/>
      <c r="D8" s="28">
        <f>SUMIF(A22:A222,"=4",E22:E222)</f>
        <v>0</v>
      </c>
      <c r="E8" s="2">
        <f>IF((SUMIF(A22:A222,"&gt;3",A22:A222)&gt;0),SUMIF(A21:A222,"&lt;5",E21:E222),0)</f>
        <v>0</v>
      </c>
      <c r="F8" s="18"/>
    </row>
    <row r="9" spans="1:7" outlineLevel="1" x14ac:dyDescent="0.15">
      <c r="A9" s="36">
        <v>5</v>
      </c>
      <c r="B9" s="1" t="s">
        <v>9</v>
      </c>
      <c r="C9" s="4"/>
      <c r="D9" s="28">
        <f>SUMIF(A22:A222,"=5",E22:E222)</f>
        <v>0</v>
      </c>
      <c r="E9" s="2">
        <f>IF((SUMIF(A22:A222,"&gt;4",A22:A222)&gt;0),SUMIF(A21:A222,"&lt;6",E21:E222),0)</f>
        <v>0</v>
      </c>
      <c r="F9" s="18"/>
    </row>
    <row r="10" spans="1:7" outlineLevel="1" x14ac:dyDescent="0.15">
      <c r="A10" s="36">
        <v>6</v>
      </c>
      <c r="B10" s="1" t="s">
        <v>10</v>
      </c>
      <c r="C10" s="4"/>
      <c r="D10" s="28">
        <f>SUMIF(A22:A222,"=6",E22:E222)</f>
        <v>0</v>
      </c>
      <c r="E10" s="2">
        <f>IF((SUMIF(A22:A222,"&gt;5",A22:A222)&gt;0),SUMIF(A21:A222,"&lt;7",E21:E222),0)</f>
        <v>0</v>
      </c>
      <c r="F10" s="18"/>
    </row>
    <row r="11" spans="1:7" outlineLevel="1" x14ac:dyDescent="0.15">
      <c r="A11" s="36">
        <v>7</v>
      </c>
      <c r="B11" s="1" t="s">
        <v>11</v>
      </c>
      <c r="C11" s="4"/>
      <c r="D11" s="28">
        <f>SUMIF(A22:A222,"=7",E22:E222)</f>
        <v>0</v>
      </c>
      <c r="E11" s="2">
        <f>IF((SUMIF(A22:A222,"&gt;6",A22:A222)&gt;0),SUMIF(A21:A222,"&lt;8",E21:E222),0)</f>
        <v>0</v>
      </c>
      <c r="F11" s="18"/>
    </row>
    <row r="12" spans="1:7" outlineLevel="1" x14ac:dyDescent="0.15">
      <c r="A12" s="36">
        <v>8</v>
      </c>
      <c r="B12" s="1" t="s">
        <v>12</v>
      </c>
      <c r="C12" s="4"/>
      <c r="D12" s="28">
        <f>SUMIF(A22:A222,"=8",E22:E222)</f>
        <v>0</v>
      </c>
      <c r="E12" s="2">
        <f>IF((SUMIF(A22:A222,"&gt;7",A22:A222)&gt;0),SUMIF(A21:A222,"&lt;9",E21:E222),0)</f>
        <v>0</v>
      </c>
      <c r="F12" s="18"/>
    </row>
    <row r="13" spans="1:7" outlineLevel="1" x14ac:dyDescent="0.15">
      <c r="A13" s="36">
        <v>9</v>
      </c>
      <c r="B13" s="1" t="s">
        <v>13</v>
      </c>
      <c r="C13" s="4"/>
      <c r="D13" s="28">
        <f>SUMIF(A22:A222,"=9",E22:E222)</f>
        <v>0</v>
      </c>
      <c r="E13" s="2">
        <f>IF((SUMIF(A22:A222,"&gt;8",A22:A222)&gt;0),SUMIF(A21:A222,"&lt;10",E21:E222),0)</f>
        <v>0</v>
      </c>
      <c r="F13" s="18"/>
    </row>
    <row r="14" spans="1:7" outlineLevel="1" x14ac:dyDescent="0.15">
      <c r="A14" s="36">
        <v>10</v>
      </c>
      <c r="B14" s="1" t="s">
        <v>14</v>
      </c>
      <c r="C14" s="4"/>
      <c r="D14" s="28">
        <f>SUMIF(A22:A222,"=10",E22:E222)</f>
        <v>0</v>
      </c>
      <c r="E14" s="2">
        <f>IF((SUMIF(A22:A222,"&gt;9",A22:A222)&gt;0),SUMIF(A21:A222,"&lt;11",E21:E222),0)</f>
        <v>0</v>
      </c>
      <c r="F14" s="18"/>
    </row>
    <row r="15" spans="1:7" outlineLevel="1" x14ac:dyDescent="0.15">
      <c r="A15" s="36">
        <v>11</v>
      </c>
      <c r="B15" s="1" t="s">
        <v>15</v>
      </c>
      <c r="C15" s="4"/>
      <c r="D15" s="28">
        <f>SUMIF(A22:A222,"=11",E22:E222)</f>
        <v>0</v>
      </c>
      <c r="E15" s="2">
        <f>IF((SUMIF(A22:A222,"&gt;10",A22:A222)&gt;0),SUMIF(A21:A222,"&lt;12",E21:E222),0)</f>
        <v>0</v>
      </c>
      <c r="F15" s="18"/>
    </row>
    <row r="16" spans="1:7" outlineLevel="1" x14ac:dyDescent="0.15">
      <c r="A16" s="36">
        <v>12</v>
      </c>
      <c r="B16" s="1" t="s">
        <v>16</v>
      </c>
      <c r="C16" s="4"/>
      <c r="D16" s="28">
        <f>SUMIF(A22:A222,"=12",E22:E222)</f>
        <v>0</v>
      </c>
      <c r="E16" s="2">
        <f>IF((SUMIF(A22:A222,"&gt;11",A22:A222)&gt;0),SUMIF(A21:A222,"&lt;13",E21:E222),0)</f>
        <v>0</v>
      </c>
      <c r="F16" s="18"/>
    </row>
    <row r="17" spans="1:9" outlineLevel="1" x14ac:dyDescent="0.15">
      <c r="A17" s="37" t="s">
        <v>73</v>
      </c>
      <c r="B17" s="29" t="s">
        <v>20</v>
      </c>
      <c r="C17" s="38"/>
      <c r="D17" s="38"/>
      <c r="E17" s="27">
        <f>SUM(E21:E222)</f>
        <v>0</v>
      </c>
      <c r="F17" s="39"/>
      <c r="I17" s="16"/>
    </row>
    <row r="18" spans="1:9" x14ac:dyDescent="0.15">
      <c r="A18" s="40"/>
      <c r="B18" s="16"/>
      <c r="C18" s="41"/>
      <c r="D18" s="41"/>
      <c r="E18" s="13"/>
      <c r="F18" s="16"/>
    </row>
    <row r="19" spans="1:9" x14ac:dyDescent="0.15">
      <c r="A19" s="234" t="s">
        <v>33</v>
      </c>
      <c r="B19" s="215"/>
      <c r="C19" s="215"/>
      <c r="D19" s="215"/>
      <c r="E19" s="215"/>
      <c r="F19" s="216"/>
    </row>
    <row r="20" spans="1:9" x14ac:dyDescent="0.15">
      <c r="A20" s="88" t="s">
        <v>72</v>
      </c>
      <c r="B20" s="5" t="s">
        <v>25</v>
      </c>
      <c r="C20" s="5" t="s">
        <v>37</v>
      </c>
      <c r="D20" s="5" t="s">
        <v>77</v>
      </c>
      <c r="E20" s="5" t="s">
        <v>21</v>
      </c>
      <c r="F20" s="6" t="s">
        <v>23</v>
      </c>
    </row>
    <row r="21" spans="1:9" x14ac:dyDescent="0.15">
      <c r="A21" s="5">
        <v>0</v>
      </c>
      <c r="B21" s="49"/>
      <c r="C21" s="49" t="s">
        <v>30</v>
      </c>
      <c r="D21" s="49"/>
      <c r="E21" s="87">
        <f>Initialisation!D12</f>
        <v>0</v>
      </c>
      <c r="F21" s="48"/>
    </row>
    <row r="22" spans="1:9" outlineLevel="2" x14ac:dyDescent="0.15">
      <c r="A22" s="108"/>
      <c r="B22" s="110"/>
      <c r="C22" s="114"/>
      <c r="D22" s="111"/>
      <c r="E22" s="117"/>
      <c r="F22" s="113"/>
    </row>
    <row r="23" spans="1:9" outlineLevel="2" x14ac:dyDescent="0.15">
      <c r="A23" s="108"/>
      <c r="B23" s="118"/>
      <c r="C23" s="114"/>
      <c r="D23" s="111"/>
      <c r="E23" s="117"/>
      <c r="F23" s="113"/>
    </row>
    <row r="24" spans="1:9" outlineLevel="2" x14ac:dyDescent="0.15">
      <c r="A24" s="108"/>
      <c r="B24" s="118"/>
      <c r="C24" s="114"/>
      <c r="D24" s="111"/>
      <c r="E24" s="117"/>
      <c r="F24" s="113"/>
    </row>
    <row r="25" spans="1:9" outlineLevel="2" x14ac:dyDescent="0.15">
      <c r="A25" s="108"/>
      <c r="B25" s="118"/>
      <c r="C25" s="119"/>
      <c r="D25" s="111"/>
      <c r="E25" s="117"/>
      <c r="F25" s="113"/>
    </row>
    <row r="26" spans="1:9" outlineLevel="2" x14ac:dyDescent="0.15">
      <c r="A26" s="108"/>
      <c r="B26" s="118"/>
      <c r="C26" s="114"/>
      <c r="D26" s="111"/>
      <c r="E26" s="117"/>
      <c r="F26" s="113"/>
    </row>
    <row r="27" spans="1:9" outlineLevel="2" x14ac:dyDescent="0.15">
      <c r="A27" s="108"/>
      <c r="B27" s="118"/>
      <c r="C27" s="114"/>
      <c r="D27" s="111"/>
      <c r="E27" s="117"/>
      <c r="F27" s="113"/>
    </row>
    <row r="28" spans="1:9" outlineLevel="2" x14ac:dyDescent="0.15">
      <c r="A28" s="108"/>
      <c r="B28" s="110"/>
      <c r="C28" s="120"/>
      <c r="D28" s="111"/>
      <c r="E28" s="117"/>
      <c r="F28" s="113"/>
    </row>
    <row r="29" spans="1:9" outlineLevel="2" x14ac:dyDescent="0.15">
      <c r="A29" s="108"/>
      <c r="B29" s="110"/>
      <c r="C29" s="120"/>
      <c r="D29" s="111"/>
      <c r="E29" s="117"/>
      <c r="F29" s="113"/>
    </row>
    <row r="30" spans="1:9" ht="11.25" customHeight="1" outlineLevel="2" x14ac:dyDescent="0.15">
      <c r="A30" s="108"/>
      <c r="B30" s="110"/>
      <c r="C30" s="120"/>
      <c r="D30" s="111"/>
      <c r="E30" s="117"/>
      <c r="F30" s="113"/>
    </row>
    <row r="31" spans="1:9" outlineLevel="2" x14ac:dyDescent="0.15">
      <c r="A31" s="108"/>
      <c r="B31" s="110"/>
      <c r="C31" s="120"/>
      <c r="D31" s="111"/>
      <c r="E31" s="117"/>
      <c r="F31" s="113"/>
    </row>
    <row r="32" spans="1:9" outlineLevel="2" x14ac:dyDescent="0.15">
      <c r="A32" s="108"/>
      <c r="B32" s="110"/>
      <c r="C32" s="120"/>
      <c r="D32" s="111"/>
      <c r="E32" s="117"/>
      <c r="F32" s="113"/>
    </row>
    <row r="33" spans="1:6" x14ac:dyDescent="0.15">
      <c r="A33" s="108"/>
      <c r="B33" s="110"/>
      <c r="C33" s="120"/>
      <c r="D33" s="111"/>
      <c r="E33" s="117"/>
      <c r="F33" s="113"/>
    </row>
    <row r="34" spans="1:6" x14ac:dyDescent="0.15">
      <c r="A34" s="108"/>
      <c r="B34" s="110"/>
      <c r="C34" s="120"/>
      <c r="D34" s="111"/>
      <c r="E34" s="117"/>
      <c r="F34" s="113"/>
    </row>
    <row r="35" spans="1:6" x14ac:dyDescent="0.15">
      <c r="A35" s="108"/>
      <c r="B35" s="110"/>
      <c r="C35" s="120"/>
      <c r="D35" s="111"/>
      <c r="E35" s="117"/>
      <c r="F35" s="113"/>
    </row>
    <row r="36" spans="1:6" x14ac:dyDescent="0.15">
      <c r="A36" s="108"/>
      <c r="B36" s="110"/>
      <c r="C36" s="120"/>
      <c r="D36" s="111"/>
      <c r="E36" s="117"/>
      <c r="F36" s="113"/>
    </row>
    <row r="37" spans="1:6" x14ac:dyDescent="0.15">
      <c r="A37" s="108"/>
      <c r="B37" s="110"/>
      <c r="C37" s="120"/>
      <c r="D37" s="111"/>
      <c r="E37" s="117"/>
      <c r="F37" s="113"/>
    </row>
    <row r="38" spans="1:6" x14ac:dyDescent="0.15">
      <c r="A38" s="108"/>
      <c r="B38" s="110"/>
      <c r="C38" s="120"/>
      <c r="D38" s="111"/>
      <c r="E38" s="117"/>
      <c r="F38" s="113"/>
    </row>
    <row r="39" spans="1:6" x14ac:dyDescent="0.15">
      <c r="A39" s="108"/>
      <c r="B39" s="110"/>
      <c r="C39" s="120"/>
      <c r="D39" s="111"/>
      <c r="E39" s="117"/>
      <c r="F39" s="113"/>
    </row>
    <row r="40" spans="1:6" x14ac:dyDescent="0.15">
      <c r="A40" s="108"/>
      <c r="B40" s="110"/>
      <c r="C40" s="109"/>
      <c r="D40" s="111"/>
      <c r="E40" s="117"/>
      <c r="F40" s="113"/>
    </row>
    <row r="41" spans="1:6" x14ac:dyDescent="0.15">
      <c r="A41" s="108"/>
      <c r="B41" s="110"/>
      <c r="C41" s="109"/>
      <c r="D41" s="111"/>
      <c r="E41" s="117"/>
      <c r="F41" s="113"/>
    </row>
    <row r="42" spans="1:6" x14ac:dyDescent="0.15">
      <c r="A42" s="108"/>
      <c r="B42" s="110"/>
      <c r="C42" s="109"/>
      <c r="D42" s="111"/>
      <c r="E42" s="117"/>
      <c r="F42" s="113"/>
    </row>
    <row r="43" spans="1:6" x14ac:dyDescent="0.15">
      <c r="A43" s="108"/>
      <c r="B43" s="110"/>
      <c r="C43" s="109"/>
      <c r="D43" s="111"/>
      <c r="E43" s="117"/>
      <c r="F43" s="113"/>
    </row>
    <row r="44" spans="1:6" x14ac:dyDescent="0.15">
      <c r="A44" s="108"/>
      <c r="B44" s="110"/>
      <c r="C44" s="109"/>
      <c r="D44" s="111"/>
      <c r="E44" s="117"/>
      <c r="F44" s="113"/>
    </row>
    <row r="45" spans="1:6" x14ac:dyDescent="0.15">
      <c r="A45" s="108"/>
      <c r="B45" s="110"/>
      <c r="C45" s="109"/>
      <c r="D45" s="111"/>
      <c r="E45" s="117"/>
      <c r="F45" s="113"/>
    </row>
    <row r="46" spans="1:6" x14ac:dyDescent="0.15">
      <c r="A46" s="108"/>
      <c r="B46" s="110"/>
      <c r="C46" s="109"/>
      <c r="D46" s="111"/>
      <c r="E46" s="117"/>
      <c r="F46" s="113"/>
    </row>
    <row r="47" spans="1:6" x14ac:dyDescent="0.15">
      <c r="A47" s="108"/>
      <c r="B47" s="110"/>
      <c r="C47" s="109"/>
      <c r="D47" s="111"/>
      <c r="E47" s="117"/>
      <c r="F47" s="113"/>
    </row>
    <row r="48" spans="1:6" outlineLevel="2" x14ac:dyDescent="0.15">
      <c r="A48" s="108"/>
      <c r="B48" s="110"/>
      <c r="C48" s="120"/>
      <c r="D48" s="111"/>
      <c r="E48" s="117"/>
      <c r="F48" s="113"/>
    </row>
    <row r="49" spans="1:6" outlineLevel="2" x14ac:dyDescent="0.15">
      <c r="A49" s="108"/>
      <c r="B49" s="110"/>
      <c r="C49" s="120"/>
      <c r="D49" s="111"/>
      <c r="E49" s="117"/>
      <c r="F49" s="113"/>
    </row>
    <row r="50" spans="1:6" outlineLevel="2" x14ac:dyDescent="0.15">
      <c r="A50" s="108"/>
      <c r="B50" s="110"/>
      <c r="C50" s="120"/>
      <c r="D50" s="111"/>
      <c r="E50" s="117"/>
      <c r="F50" s="113"/>
    </row>
    <row r="51" spans="1:6" outlineLevel="2" x14ac:dyDescent="0.15">
      <c r="A51" s="108"/>
      <c r="B51" s="110"/>
      <c r="C51" s="120"/>
      <c r="D51" s="111"/>
      <c r="E51" s="117"/>
      <c r="F51" s="113"/>
    </row>
    <row r="52" spans="1:6" outlineLevel="2" x14ac:dyDescent="0.15">
      <c r="A52" s="108"/>
      <c r="B52" s="110"/>
      <c r="C52" s="120"/>
      <c r="D52" s="111"/>
      <c r="E52" s="117"/>
      <c r="F52" s="113"/>
    </row>
    <row r="53" spans="1:6" outlineLevel="2" x14ac:dyDescent="0.15">
      <c r="A53" s="108"/>
      <c r="B53" s="110"/>
      <c r="C53" s="120"/>
      <c r="D53" s="111"/>
      <c r="E53" s="117"/>
      <c r="F53" s="113"/>
    </row>
    <row r="54" spans="1:6" outlineLevel="2" x14ac:dyDescent="0.15">
      <c r="A54" s="108"/>
      <c r="B54" s="110"/>
      <c r="C54" s="120"/>
      <c r="D54" s="111"/>
      <c r="E54" s="117"/>
      <c r="F54" s="113"/>
    </row>
    <row r="55" spans="1:6" outlineLevel="2" x14ac:dyDescent="0.15">
      <c r="A55" s="108"/>
      <c r="B55" s="110"/>
      <c r="C55" s="120"/>
      <c r="D55" s="111"/>
      <c r="E55" s="117"/>
      <c r="F55" s="113"/>
    </row>
    <row r="56" spans="1:6" ht="11.25" customHeight="1" outlineLevel="2" x14ac:dyDescent="0.15">
      <c r="A56" s="108"/>
      <c r="B56" s="110"/>
      <c r="C56" s="120"/>
      <c r="D56" s="111"/>
      <c r="E56" s="117"/>
      <c r="F56" s="113"/>
    </row>
    <row r="57" spans="1:6" outlineLevel="2" x14ac:dyDescent="0.15">
      <c r="A57" s="108"/>
      <c r="B57" s="110"/>
      <c r="C57" s="120"/>
      <c r="D57" s="111"/>
      <c r="E57" s="117"/>
      <c r="F57" s="113"/>
    </row>
    <row r="58" spans="1:6" outlineLevel="2" x14ac:dyDescent="0.15">
      <c r="A58" s="108"/>
      <c r="B58" s="110"/>
      <c r="C58" s="120"/>
      <c r="D58" s="111"/>
      <c r="E58" s="117"/>
      <c r="F58" s="113"/>
    </row>
    <row r="59" spans="1:6" x14ac:dyDescent="0.15">
      <c r="A59" s="108"/>
      <c r="B59" s="110"/>
      <c r="C59" s="120"/>
      <c r="D59" s="111"/>
      <c r="E59" s="117"/>
      <c r="F59" s="113"/>
    </row>
    <row r="60" spans="1:6" x14ac:dyDescent="0.15">
      <c r="A60" s="108"/>
      <c r="B60" s="110"/>
      <c r="C60" s="120"/>
      <c r="D60" s="111"/>
      <c r="E60" s="117"/>
      <c r="F60" s="113"/>
    </row>
    <row r="61" spans="1:6" x14ac:dyDescent="0.15">
      <c r="A61" s="108"/>
      <c r="B61" s="110"/>
      <c r="C61" s="120"/>
      <c r="D61" s="111"/>
      <c r="E61" s="117"/>
      <c r="F61" s="113"/>
    </row>
    <row r="62" spans="1:6" x14ac:dyDescent="0.15">
      <c r="A62" s="108"/>
      <c r="B62" s="110"/>
      <c r="C62" s="120"/>
      <c r="D62" s="111"/>
      <c r="E62" s="117"/>
      <c r="F62" s="113"/>
    </row>
    <row r="63" spans="1:6" x14ac:dyDescent="0.15">
      <c r="A63" s="108"/>
      <c r="B63" s="110"/>
      <c r="C63" s="120"/>
      <c r="D63" s="111"/>
      <c r="E63" s="117"/>
      <c r="F63" s="113"/>
    </row>
    <row r="64" spans="1:6" x14ac:dyDescent="0.15">
      <c r="A64" s="108"/>
      <c r="B64" s="110"/>
      <c r="C64" s="120"/>
      <c r="D64" s="111"/>
      <c r="E64" s="117"/>
      <c r="F64" s="113"/>
    </row>
    <row r="65" spans="1:6" x14ac:dyDescent="0.15">
      <c r="A65" s="108"/>
      <c r="B65" s="110"/>
      <c r="C65" s="120"/>
      <c r="D65" s="111"/>
      <c r="E65" s="117"/>
      <c r="F65" s="113"/>
    </row>
    <row r="66" spans="1:6" x14ac:dyDescent="0.15">
      <c r="A66" s="108"/>
      <c r="B66" s="110"/>
      <c r="C66" s="109"/>
      <c r="D66" s="111"/>
      <c r="E66" s="117"/>
      <c r="F66" s="113"/>
    </row>
    <row r="67" spans="1:6" x14ac:dyDescent="0.15">
      <c r="A67" s="108"/>
      <c r="B67" s="110"/>
      <c r="C67" s="109"/>
      <c r="D67" s="111"/>
      <c r="E67" s="117"/>
      <c r="F67" s="113"/>
    </row>
    <row r="68" spans="1:6" x14ac:dyDescent="0.15">
      <c r="A68" s="108"/>
      <c r="B68" s="110"/>
      <c r="C68" s="109"/>
      <c r="D68" s="111"/>
      <c r="E68" s="117"/>
      <c r="F68" s="113"/>
    </row>
    <row r="69" spans="1:6" x14ac:dyDescent="0.15">
      <c r="A69" s="108"/>
      <c r="B69" s="110"/>
      <c r="C69" s="109"/>
      <c r="D69" s="111"/>
      <c r="E69" s="117"/>
      <c r="F69" s="113"/>
    </row>
    <row r="70" spans="1:6" x14ac:dyDescent="0.15">
      <c r="A70" s="108"/>
      <c r="B70" s="110"/>
      <c r="C70" s="109"/>
      <c r="D70" s="111"/>
      <c r="E70" s="117"/>
      <c r="F70" s="113"/>
    </row>
    <row r="71" spans="1:6" x14ac:dyDescent="0.15">
      <c r="A71" s="108"/>
      <c r="B71" s="110"/>
      <c r="C71" s="109"/>
      <c r="D71" s="111"/>
      <c r="E71" s="117"/>
      <c r="F71" s="113"/>
    </row>
    <row r="72" spans="1:6" x14ac:dyDescent="0.15">
      <c r="A72" s="108"/>
      <c r="B72" s="110"/>
      <c r="C72" s="109"/>
      <c r="D72" s="111"/>
      <c r="E72" s="117"/>
      <c r="F72" s="113"/>
    </row>
    <row r="73" spans="1:6" x14ac:dyDescent="0.15">
      <c r="A73" s="108"/>
      <c r="B73" s="110"/>
      <c r="C73" s="109"/>
      <c r="D73" s="111"/>
      <c r="E73" s="117"/>
      <c r="F73" s="113"/>
    </row>
    <row r="74" spans="1:6" x14ac:dyDescent="0.15">
      <c r="A74" s="108"/>
      <c r="B74" s="110"/>
      <c r="C74" s="109"/>
      <c r="D74" s="111"/>
      <c r="E74" s="117"/>
      <c r="F74" s="113"/>
    </row>
    <row r="75" spans="1:6" x14ac:dyDescent="0.15">
      <c r="A75" s="108"/>
      <c r="B75" s="110"/>
      <c r="C75" s="109"/>
      <c r="D75" s="111"/>
      <c r="E75" s="117"/>
      <c r="F75" s="113"/>
    </row>
    <row r="76" spans="1:6" x14ac:dyDescent="0.15">
      <c r="A76" s="108"/>
      <c r="B76" s="110"/>
      <c r="C76" s="109"/>
      <c r="D76" s="111"/>
      <c r="E76" s="117"/>
      <c r="F76" s="113"/>
    </row>
    <row r="77" spans="1:6" x14ac:dyDescent="0.15">
      <c r="A77" s="108"/>
      <c r="B77" s="110"/>
      <c r="C77" s="109"/>
      <c r="D77" s="111"/>
      <c r="E77" s="117"/>
      <c r="F77" s="113"/>
    </row>
    <row r="78" spans="1:6" x14ac:dyDescent="0.15">
      <c r="A78" s="108"/>
      <c r="B78" s="110"/>
      <c r="C78" s="109"/>
      <c r="D78" s="111"/>
      <c r="E78" s="117"/>
      <c r="F78" s="113"/>
    </row>
    <row r="79" spans="1:6" x14ac:dyDescent="0.15">
      <c r="A79" s="108"/>
      <c r="B79" s="110"/>
      <c r="C79" s="109"/>
      <c r="D79" s="111"/>
      <c r="E79" s="117"/>
      <c r="F79" s="113"/>
    </row>
    <row r="80" spans="1:6" outlineLevel="2" x14ac:dyDescent="0.15">
      <c r="A80" s="108"/>
      <c r="B80" s="110"/>
      <c r="C80" s="120"/>
      <c r="D80" s="111"/>
      <c r="E80" s="117"/>
      <c r="F80" s="113"/>
    </row>
    <row r="81" spans="1:6" outlineLevel="2" x14ac:dyDescent="0.15">
      <c r="A81" s="108"/>
      <c r="B81" s="110"/>
      <c r="C81" s="120"/>
      <c r="D81" s="111"/>
      <c r="E81" s="117"/>
      <c r="F81" s="113"/>
    </row>
    <row r="82" spans="1:6" outlineLevel="2" x14ac:dyDescent="0.15">
      <c r="A82" s="108"/>
      <c r="B82" s="110"/>
      <c r="C82" s="120"/>
      <c r="D82" s="111"/>
      <c r="E82" s="117"/>
      <c r="F82" s="113"/>
    </row>
    <row r="83" spans="1:6" outlineLevel="2" x14ac:dyDescent="0.15">
      <c r="A83" s="108"/>
      <c r="B83" s="110"/>
      <c r="C83" s="120"/>
      <c r="D83" s="111"/>
      <c r="E83" s="117"/>
      <c r="F83" s="113"/>
    </row>
    <row r="84" spans="1:6" outlineLevel="2" x14ac:dyDescent="0.15">
      <c r="A84" s="108"/>
      <c r="B84" s="110"/>
      <c r="C84" s="120"/>
      <c r="D84" s="111"/>
      <c r="E84" s="117"/>
      <c r="F84" s="113"/>
    </row>
    <row r="85" spans="1:6" outlineLevel="2" x14ac:dyDescent="0.15">
      <c r="A85" s="108"/>
      <c r="B85" s="110"/>
      <c r="C85" s="120"/>
      <c r="D85" s="111"/>
      <c r="E85" s="117"/>
      <c r="F85" s="113"/>
    </row>
    <row r="86" spans="1:6" outlineLevel="2" x14ac:dyDescent="0.15">
      <c r="A86" s="108"/>
      <c r="B86" s="110"/>
      <c r="C86" s="120"/>
      <c r="D86" s="111"/>
      <c r="E86" s="117"/>
      <c r="F86" s="113"/>
    </row>
    <row r="87" spans="1:6" outlineLevel="2" x14ac:dyDescent="0.15">
      <c r="A87" s="108"/>
      <c r="B87" s="110"/>
      <c r="C87" s="120"/>
      <c r="D87" s="111"/>
      <c r="E87" s="117"/>
      <c r="F87" s="113"/>
    </row>
    <row r="88" spans="1:6" ht="11.25" customHeight="1" outlineLevel="2" x14ac:dyDescent="0.15">
      <c r="A88" s="108"/>
      <c r="B88" s="110"/>
      <c r="C88" s="120"/>
      <c r="D88" s="111"/>
      <c r="E88" s="117"/>
      <c r="F88" s="113"/>
    </row>
    <row r="89" spans="1:6" outlineLevel="2" x14ac:dyDescent="0.15">
      <c r="A89" s="108"/>
      <c r="B89" s="110"/>
      <c r="C89" s="120"/>
      <c r="D89" s="111"/>
      <c r="E89" s="117"/>
      <c r="F89" s="113"/>
    </row>
    <row r="90" spans="1:6" outlineLevel="2" x14ac:dyDescent="0.15">
      <c r="A90" s="108"/>
      <c r="B90" s="110"/>
      <c r="C90" s="120"/>
      <c r="D90" s="111"/>
      <c r="E90" s="117"/>
      <c r="F90" s="113"/>
    </row>
    <row r="91" spans="1:6" x14ac:dyDescent="0.15">
      <c r="A91" s="108"/>
      <c r="B91" s="110"/>
      <c r="C91" s="120"/>
      <c r="D91" s="111"/>
      <c r="E91" s="117"/>
      <c r="F91" s="113"/>
    </row>
    <row r="92" spans="1:6" x14ac:dyDescent="0.15">
      <c r="A92" s="108"/>
      <c r="B92" s="110"/>
      <c r="C92" s="120"/>
      <c r="D92" s="111"/>
      <c r="E92" s="117"/>
      <c r="F92" s="113"/>
    </row>
    <row r="93" spans="1:6" x14ac:dyDescent="0.15">
      <c r="A93" s="108"/>
      <c r="B93" s="110"/>
      <c r="C93" s="120"/>
      <c r="D93" s="111"/>
      <c r="E93" s="117"/>
      <c r="F93" s="113"/>
    </row>
    <row r="94" spans="1:6" x14ac:dyDescent="0.15">
      <c r="A94" s="108"/>
      <c r="B94" s="110"/>
      <c r="C94" s="120"/>
      <c r="D94" s="111"/>
      <c r="E94" s="117"/>
      <c r="F94" s="113"/>
    </row>
    <row r="95" spans="1:6" x14ac:dyDescent="0.15">
      <c r="A95" s="108"/>
      <c r="B95" s="110"/>
      <c r="C95" s="120"/>
      <c r="D95" s="111"/>
      <c r="E95" s="117"/>
      <c r="F95" s="113"/>
    </row>
    <row r="96" spans="1:6" x14ac:dyDescent="0.15">
      <c r="A96" s="108"/>
      <c r="B96" s="110"/>
      <c r="C96" s="120"/>
      <c r="D96" s="111"/>
      <c r="E96" s="117"/>
      <c r="F96" s="113"/>
    </row>
    <row r="97" spans="1:6" x14ac:dyDescent="0.15">
      <c r="A97" s="108"/>
      <c r="B97" s="110"/>
      <c r="C97" s="120"/>
      <c r="D97" s="111"/>
      <c r="E97" s="117"/>
      <c r="F97" s="113"/>
    </row>
    <row r="98" spans="1:6" x14ac:dyDescent="0.15">
      <c r="A98" s="108"/>
      <c r="B98" s="110"/>
      <c r="C98" s="109"/>
      <c r="D98" s="111"/>
      <c r="E98" s="117"/>
      <c r="F98" s="113"/>
    </row>
    <row r="99" spans="1:6" x14ac:dyDescent="0.15">
      <c r="A99" s="108"/>
      <c r="B99" s="110"/>
      <c r="C99" s="109"/>
      <c r="D99" s="111"/>
      <c r="E99" s="117"/>
      <c r="F99" s="113"/>
    </row>
    <row r="100" spans="1:6" x14ac:dyDescent="0.15">
      <c r="A100" s="108"/>
      <c r="B100" s="110"/>
      <c r="C100" s="109"/>
      <c r="D100" s="111"/>
      <c r="E100" s="117"/>
      <c r="F100" s="113"/>
    </row>
    <row r="101" spans="1:6" ht="11.25" customHeight="1" outlineLevel="2" x14ac:dyDescent="0.15">
      <c r="A101" s="108"/>
      <c r="B101" s="110"/>
      <c r="C101" s="120"/>
      <c r="D101" s="111"/>
      <c r="E101" s="117"/>
      <c r="F101" s="113"/>
    </row>
    <row r="102" spans="1:6" outlineLevel="2" x14ac:dyDescent="0.15">
      <c r="A102" s="108"/>
      <c r="B102" s="110"/>
      <c r="C102" s="120"/>
      <c r="D102" s="111"/>
      <c r="E102" s="117"/>
      <c r="F102" s="113"/>
    </row>
    <row r="103" spans="1:6" outlineLevel="2" x14ac:dyDescent="0.15">
      <c r="A103" s="108"/>
      <c r="B103" s="110"/>
      <c r="C103" s="120"/>
      <c r="D103" s="111"/>
      <c r="E103" s="117"/>
      <c r="F103" s="113"/>
    </row>
    <row r="104" spans="1:6" x14ac:dyDescent="0.15">
      <c r="A104" s="108"/>
      <c r="B104" s="110"/>
      <c r="C104" s="120"/>
      <c r="D104" s="111"/>
      <c r="E104" s="117"/>
      <c r="F104" s="113"/>
    </row>
    <row r="105" spans="1:6" x14ac:dyDescent="0.15">
      <c r="A105" s="108"/>
      <c r="B105" s="110"/>
      <c r="C105" s="120"/>
      <c r="D105" s="111"/>
      <c r="E105" s="117"/>
      <c r="F105" s="113"/>
    </row>
    <row r="106" spans="1:6" x14ac:dyDescent="0.15">
      <c r="A106" s="108"/>
      <c r="B106" s="110"/>
      <c r="C106" s="120"/>
      <c r="D106" s="111"/>
      <c r="E106" s="117"/>
      <c r="F106" s="113"/>
    </row>
    <row r="107" spans="1:6" x14ac:dyDescent="0.15">
      <c r="A107" s="108"/>
      <c r="B107" s="110"/>
      <c r="C107" s="120"/>
      <c r="D107" s="111"/>
      <c r="E107" s="117"/>
      <c r="F107" s="113"/>
    </row>
    <row r="108" spans="1:6" x14ac:dyDescent="0.15">
      <c r="A108" s="108"/>
      <c r="B108" s="110"/>
      <c r="C108" s="120"/>
      <c r="D108" s="111"/>
      <c r="E108" s="117"/>
      <c r="F108" s="113"/>
    </row>
    <row r="109" spans="1:6" x14ac:dyDescent="0.15">
      <c r="A109" s="108"/>
      <c r="B109" s="110"/>
      <c r="C109" s="120"/>
      <c r="D109" s="111"/>
      <c r="E109" s="117"/>
      <c r="F109" s="113"/>
    </row>
    <row r="110" spans="1:6" x14ac:dyDescent="0.15">
      <c r="A110" s="108"/>
      <c r="B110" s="110"/>
      <c r="C110" s="120"/>
      <c r="D110" s="111"/>
      <c r="E110" s="117"/>
      <c r="F110" s="113"/>
    </row>
    <row r="111" spans="1:6" x14ac:dyDescent="0.15">
      <c r="A111" s="108"/>
      <c r="B111" s="110"/>
      <c r="C111" s="109"/>
      <c r="D111" s="111"/>
      <c r="E111" s="117"/>
      <c r="F111" s="113"/>
    </row>
    <row r="112" spans="1:6" x14ac:dyDescent="0.15">
      <c r="A112" s="108"/>
      <c r="B112" s="110"/>
      <c r="C112" s="109"/>
      <c r="D112" s="111"/>
      <c r="E112" s="117"/>
      <c r="F112" s="113"/>
    </row>
    <row r="113" spans="1:6" x14ac:dyDescent="0.15">
      <c r="A113" s="108"/>
      <c r="B113" s="110"/>
      <c r="C113" s="109"/>
      <c r="D113" s="111"/>
      <c r="E113" s="117"/>
      <c r="F113" s="113"/>
    </row>
    <row r="114" spans="1:6" x14ac:dyDescent="0.15">
      <c r="A114" s="108"/>
      <c r="B114" s="110"/>
      <c r="C114" s="109"/>
      <c r="D114" s="111"/>
      <c r="E114" s="117"/>
      <c r="F114" s="113"/>
    </row>
    <row r="115" spans="1:6" x14ac:dyDescent="0.15">
      <c r="A115" s="108"/>
      <c r="B115" s="110"/>
      <c r="C115" s="109"/>
      <c r="D115" s="111"/>
      <c r="E115" s="117"/>
      <c r="F115" s="113"/>
    </row>
    <row r="116" spans="1:6" x14ac:dyDescent="0.15">
      <c r="A116" s="108"/>
      <c r="B116" s="110"/>
      <c r="C116" s="109"/>
      <c r="D116" s="111"/>
      <c r="E116" s="117"/>
      <c r="F116" s="113"/>
    </row>
    <row r="117" spans="1:6" x14ac:dyDescent="0.15">
      <c r="A117" s="108"/>
      <c r="B117" s="110"/>
      <c r="C117" s="109"/>
      <c r="D117" s="111"/>
      <c r="E117" s="117"/>
      <c r="F117" s="113"/>
    </row>
    <row r="118" spans="1:6" x14ac:dyDescent="0.15">
      <c r="A118" s="108"/>
      <c r="B118" s="110"/>
      <c r="C118" s="109"/>
      <c r="D118" s="111"/>
      <c r="E118" s="117"/>
      <c r="F118" s="113"/>
    </row>
    <row r="119" spans="1:6" outlineLevel="2" x14ac:dyDescent="0.15">
      <c r="A119" s="108"/>
      <c r="B119" s="110"/>
      <c r="C119" s="120"/>
      <c r="D119" s="111"/>
      <c r="E119" s="117"/>
      <c r="F119" s="113"/>
    </row>
    <row r="120" spans="1:6" outlineLevel="2" x14ac:dyDescent="0.15">
      <c r="A120" s="108"/>
      <c r="B120" s="110"/>
      <c r="C120" s="120"/>
      <c r="D120" s="111"/>
      <c r="E120" s="117"/>
      <c r="F120" s="113"/>
    </row>
    <row r="121" spans="1:6" outlineLevel="2" x14ac:dyDescent="0.15">
      <c r="A121" s="108"/>
      <c r="B121" s="110"/>
      <c r="C121" s="120"/>
      <c r="D121" s="111"/>
      <c r="E121" s="117"/>
      <c r="F121" s="113"/>
    </row>
    <row r="122" spans="1:6" outlineLevel="2" x14ac:dyDescent="0.15">
      <c r="A122" s="108"/>
      <c r="B122" s="110"/>
      <c r="C122" s="120"/>
      <c r="D122" s="111"/>
      <c r="E122" s="117"/>
      <c r="F122" s="113"/>
    </row>
    <row r="123" spans="1:6" outlineLevel="2" x14ac:dyDescent="0.15">
      <c r="A123" s="108"/>
      <c r="B123" s="110"/>
      <c r="C123" s="120"/>
      <c r="D123" s="111"/>
      <c r="E123" s="117"/>
      <c r="F123" s="113"/>
    </row>
    <row r="124" spans="1:6" outlineLevel="2" x14ac:dyDescent="0.15">
      <c r="A124" s="108"/>
      <c r="B124" s="110"/>
      <c r="C124" s="120"/>
      <c r="D124" s="111"/>
      <c r="E124" s="117"/>
      <c r="F124" s="113"/>
    </row>
    <row r="125" spans="1:6" outlineLevel="2" x14ac:dyDescent="0.15">
      <c r="A125" s="108"/>
      <c r="B125" s="110"/>
      <c r="C125" s="120"/>
      <c r="D125" s="111"/>
      <c r="E125" s="117"/>
      <c r="F125" s="113"/>
    </row>
    <row r="126" spans="1:6" outlineLevel="2" x14ac:dyDescent="0.15">
      <c r="A126" s="108"/>
      <c r="B126" s="110"/>
      <c r="C126" s="120"/>
      <c r="D126" s="111"/>
      <c r="E126" s="117"/>
      <c r="F126" s="113"/>
    </row>
    <row r="127" spans="1:6" ht="11.25" customHeight="1" outlineLevel="2" x14ac:dyDescent="0.15">
      <c r="A127" s="108"/>
      <c r="B127" s="110"/>
      <c r="C127" s="120"/>
      <c r="D127" s="111"/>
      <c r="E127" s="117"/>
      <c r="F127" s="113"/>
    </row>
    <row r="128" spans="1:6" outlineLevel="2" x14ac:dyDescent="0.15">
      <c r="A128" s="108"/>
      <c r="B128" s="110"/>
      <c r="C128" s="120"/>
      <c r="D128" s="111"/>
      <c r="E128" s="117"/>
      <c r="F128" s="113"/>
    </row>
    <row r="129" spans="1:6" outlineLevel="2" x14ac:dyDescent="0.15">
      <c r="A129" s="108"/>
      <c r="B129" s="110"/>
      <c r="C129" s="120"/>
      <c r="D129" s="111"/>
      <c r="E129" s="117"/>
      <c r="F129" s="113"/>
    </row>
    <row r="130" spans="1:6" x14ac:dyDescent="0.15">
      <c r="A130" s="108"/>
      <c r="B130" s="110"/>
      <c r="C130" s="120"/>
      <c r="D130" s="111"/>
      <c r="E130" s="117"/>
      <c r="F130" s="113"/>
    </row>
    <row r="131" spans="1:6" x14ac:dyDescent="0.15">
      <c r="A131" s="108"/>
      <c r="B131" s="110"/>
      <c r="C131" s="120"/>
      <c r="D131" s="111"/>
      <c r="E131" s="117"/>
      <c r="F131" s="113"/>
    </row>
    <row r="132" spans="1:6" x14ac:dyDescent="0.15">
      <c r="A132" s="108"/>
      <c r="B132" s="110"/>
      <c r="C132" s="120"/>
      <c r="D132" s="111"/>
      <c r="E132" s="117"/>
      <c r="F132" s="113"/>
    </row>
    <row r="133" spans="1:6" x14ac:dyDescent="0.15">
      <c r="A133" s="108"/>
      <c r="B133" s="110"/>
      <c r="C133" s="120"/>
      <c r="D133" s="111"/>
      <c r="E133" s="117"/>
      <c r="F133" s="113"/>
    </row>
    <row r="134" spans="1:6" x14ac:dyDescent="0.15">
      <c r="A134" s="108"/>
      <c r="B134" s="110"/>
      <c r="C134" s="120"/>
      <c r="D134" s="111"/>
      <c r="E134" s="117"/>
      <c r="F134" s="113"/>
    </row>
    <row r="135" spans="1:6" x14ac:dyDescent="0.15">
      <c r="A135" s="108"/>
      <c r="B135" s="110"/>
      <c r="C135" s="120"/>
      <c r="D135" s="111"/>
      <c r="E135" s="117"/>
      <c r="F135" s="113"/>
    </row>
    <row r="136" spans="1:6" x14ac:dyDescent="0.15">
      <c r="A136" s="108"/>
      <c r="B136" s="110"/>
      <c r="C136" s="120"/>
      <c r="D136" s="111"/>
      <c r="E136" s="117"/>
      <c r="F136" s="113"/>
    </row>
    <row r="137" spans="1:6" x14ac:dyDescent="0.15">
      <c r="A137" s="108"/>
      <c r="B137" s="110"/>
      <c r="C137" s="109"/>
      <c r="D137" s="111"/>
      <c r="E137" s="117"/>
      <c r="F137" s="113"/>
    </row>
    <row r="138" spans="1:6" x14ac:dyDescent="0.15">
      <c r="A138" s="108"/>
      <c r="B138" s="110"/>
      <c r="C138" s="109"/>
      <c r="D138" s="111"/>
      <c r="E138" s="117"/>
      <c r="F138" s="113"/>
    </row>
    <row r="139" spans="1:6" x14ac:dyDescent="0.15">
      <c r="A139" s="108"/>
      <c r="B139" s="110"/>
      <c r="C139" s="109"/>
      <c r="D139" s="111"/>
      <c r="E139" s="117"/>
      <c r="F139" s="113"/>
    </row>
    <row r="140" spans="1:6" x14ac:dyDescent="0.15">
      <c r="A140" s="108"/>
      <c r="B140" s="110"/>
      <c r="C140" s="109"/>
      <c r="D140" s="111"/>
      <c r="E140" s="117"/>
      <c r="F140" s="113"/>
    </row>
    <row r="141" spans="1:6" x14ac:dyDescent="0.15">
      <c r="A141" s="108"/>
      <c r="B141" s="110"/>
      <c r="C141" s="109"/>
      <c r="D141" s="111"/>
      <c r="E141" s="117"/>
      <c r="F141" s="113"/>
    </row>
    <row r="142" spans="1:6" x14ac:dyDescent="0.15">
      <c r="A142" s="108"/>
      <c r="B142" s="110"/>
      <c r="C142" s="109"/>
      <c r="D142" s="111"/>
      <c r="E142" s="117"/>
      <c r="F142" s="113"/>
    </row>
    <row r="143" spans="1:6" x14ac:dyDescent="0.15">
      <c r="A143" s="108"/>
      <c r="B143" s="110"/>
      <c r="C143" s="109"/>
      <c r="D143" s="111"/>
      <c r="E143" s="117"/>
      <c r="F143" s="113"/>
    </row>
    <row r="144" spans="1:6" x14ac:dyDescent="0.15">
      <c r="A144" s="108"/>
      <c r="B144" s="110"/>
      <c r="C144" s="109"/>
      <c r="D144" s="111"/>
      <c r="E144" s="117"/>
      <c r="F144" s="113"/>
    </row>
    <row r="145" spans="1:6" x14ac:dyDescent="0.15">
      <c r="A145" s="108"/>
      <c r="B145" s="110"/>
      <c r="C145" s="109"/>
      <c r="D145" s="111"/>
      <c r="E145" s="117"/>
      <c r="F145" s="113"/>
    </row>
    <row r="146" spans="1:6" x14ac:dyDescent="0.15">
      <c r="A146" s="108"/>
      <c r="B146" s="110"/>
      <c r="C146" s="109"/>
      <c r="D146" s="111"/>
      <c r="E146" s="117"/>
      <c r="F146" s="113"/>
    </row>
    <row r="147" spans="1:6" x14ac:dyDescent="0.15">
      <c r="A147" s="108"/>
      <c r="B147" s="110"/>
      <c r="C147" s="109"/>
      <c r="D147" s="111"/>
      <c r="E147" s="117"/>
      <c r="F147" s="113"/>
    </row>
    <row r="148" spans="1:6" x14ac:dyDescent="0.15">
      <c r="A148" s="108"/>
      <c r="B148" s="110"/>
      <c r="C148" s="109"/>
      <c r="D148" s="111"/>
      <c r="E148" s="117"/>
      <c r="F148" s="113"/>
    </row>
    <row r="149" spans="1:6" x14ac:dyDescent="0.15">
      <c r="A149" s="108"/>
      <c r="B149" s="110"/>
      <c r="C149" s="109"/>
      <c r="D149" s="111"/>
      <c r="E149" s="117"/>
      <c r="F149" s="113"/>
    </row>
    <row r="150" spans="1:6" x14ac:dyDescent="0.15">
      <c r="A150" s="108"/>
      <c r="B150" s="110"/>
      <c r="C150" s="109"/>
      <c r="D150" s="111"/>
      <c r="E150" s="117"/>
      <c r="F150" s="113"/>
    </row>
    <row r="151" spans="1:6" outlineLevel="2" x14ac:dyDescent="0.15">
      <c r="A151" s="108"/>
      <c r="B151" s="110"/>
      <c r="C151" s="120"/>
      <c r="D151" s="111"/>
      <c r="E151" s="117"/>
      <c r="F151" s="113"/>
    </row>
    <row r="152" spans="1:6" outlineLevel="2" x14ac:dyDescent="0.15">
      <c r="A152" s="108"/>
      <c r="B152" s="110"/>
      <c r="C152" s="120"/>
      <c r="D152" s="111"/>
      <c r="E152" s="117"/>
      <c r="F152" s="113"/>
    </row>
    <row r="153" spans="1:6" outlineLevel="2" x14ac:dyDescent="0.15">
      <c r="A153" s="108"/>
      <c r="B153" s="110"/>
      <c r="C153" s="120"/>
      <c r="D153" s="111"/>
      <c r="E153" s="117"/>
      <c r="F153" s="113"/>
    </row>
    <row r="154" spans="1:6" outlineLevel="2" x14ac:dyDescent="0.15">
      <c r="A154" s="108"/>
      <c r="B154" s="110"/>
      <c r="C154" s="120"/>
      <c r="D154" s="111"/>
      <c r="E154" s="117"/>
      <c r="F154" s="113"/>
    </row>
    <row r="155" spans="1:6" outlineLevel="2" x14ac:dyDescent="0.15">
      <c r="A155" s="108"/>
      <c r="B155" s="110"/>
      <c r="C155" s="120"/>
      <c r="D155" s="111"/>
      <c r="E155" s="117"/>
      <c r="F155" s="113"/>
    </row>
    <row r="156" spans="1:6" outlineLevel="2" x14ac:dyDescent="0.15">
      <c r="A156" s="108"/>
      <c r="B156" s="110"/>
      <c r="C156" s="120"/>
      <c r="D156" s="111"/>
      <c r="E156" s="117"/>
      <c r="F156" s="113"/>
    </row>
    <row r="157" spans="1:6" outlineLevel="2" x14ac:dyDescent="0.15">
      <c r="A157" s="108"/>
      <c r="B157" s="110"/>
      <c r="C157" s="120"/>
      <c r="D157" s="111"/>
      <c r="E157" s="117"/>
      <c r="F157" s="113"/>
    </row>
    <row r="158" spans="1:6" outlineLevel="2" x14ac:dyDescent="0.15">
      <c r="A158" s="108"/>
      <c r="B158" s="110"/>
      <c r="C158" s="120"/>
      <c r="D158" s="111"/>
      <c r="E158" s="117"/>
      <c r="F158" s="113"/>
    </row>
    <row r="159" spans="1:6" ht="11.25" customHeight="1" outlineLevel="2" x14ac:dyDescent="0.15">
      <c r="A159" s="108"/>
      <c r="B159" s="110"/>
      <c r="C159" s="120"/>
      <c r="D159" s="111"/>
      <c r="E159" s="117"/>
      <c r="F159" s="113"/>
    </row>
    <row r="160" spans="1:6" outlineLevel="2" x14ac:dyDescent="0.15">
      <c r="A160" s="108"/>
      <c r="B160" s="110"/>
      <c r="C160" s="120"/>
      <c r="D160" s="111"/>
      <c r="E160" s="117"/>
      <c r="F160" s="113"/>
    </row>
    <row r="161" spans="1:6" outlineLevel="2" x14ac:dyDescent="0.15">
      <c r="A161" s="108"/>
      <c r="B161" s="110"/>
      <c r="C161" s="120"/>
      <c r="D161" s="111"/>
      <c r="E161" s="117"/>
      <c r="F161" s="113"/>
    </row>
    <row r="162" spans="1:6" x14ac:dyDescent="0.15">
      <c r="A162" s="108"/>
      <c r="B162" s="110"/>
      <c r="C162" s="120"/>
      <c r="D162" s="111"/>
      <c r="E162" s="117"/>
      <c r="F162" s="113"/>
    </row>
    <row r="163" spans="1:6" x14ac:dyDescent="0.15">
      <c r="A163" s="108"/>
      <c r="B163" s="110"/>
      <c r="C163" s="120"/>
      <c r="D163" s="111"/>
      <c r="E163" s="117"/>
      <c r="F163" s="113"/>
    </row>
    <row r="164" spans="1:6" x14ac:dyDescent="0.15">
      <c r="A164" s="108"/>
      <c r="B164" s="110"/>
      <c r="C164" s="120"/>
      <c r="D164" s="111"/>
      <c r="E164" s="117"/>
      <c r="F164" s="113"/>
    </row>
    <row r="165" spans="1:6" x14ac:dyDescent="0.15">
      <c r="A165" s="108"/>
      <c r="B165" s="110"/>
      <c r="C165" s="120"/>
      <c r="D165" s="111"/>
      <c r="E165" s="117"/>
      <c r="F165" s="113"/>
    </row>
    <row r="166" spans="1:6" x14ac:dyDescent="0.15">
      <c r="A166" s="108"/>
      <c r="B166" s="110"/>
      <c r="C166" s="120"/>
      <c r="D166" s="111"/>
      <c r="E166" s="117"/>
      <c r="F166" s="113"/>
    </row>
    <row r="167" spans="1:6" x14ac:dyDescent="0.15">
      <c r="A167" s="108"/>
      <c r="B167" s="110"/>
      <c r="C167" s="120"/>
      <c r="D167" s="111"/>
      <c r="E167" s="117"/>
      <c r="F167" s="113"/>
    </row>
    <row r="168" spans="1:6" x14ac:dyDescent="0.15">
      <c r="A168" s="108"/>
      <c r="B168" s="110"/>
      <c r="C168" s="120"/>
      <c r="D168" s="111"/>
      <c r="E168" s="117"/>
      <c r="F168" s="113"/>
    </row>
    <row r="169" spans="1:6" x14ac:dyDescent="0.15">
      <c r="A169" s="108"/>
      <c r="B169" s="110"/>
      <c r="C169" s="109"/>
      <c r="D169" s="111"/>
      <c r="E169" s="117"/>
      <c r="F169" s="113"/>
    </row>
    <row r="170" spans="1:6" x14ac:dyDescent="0.15">
      <c r="A170" s="108"/>
      <c r="B170" s="110"/>
      <c r="C170" s="109"/>
      <c r="D170" s="111"/>
      <c r="E170" s="117"/>
      <c r="F170" s="113"/>
    </row>
    <row r="171" spans="1:6" x14ac:dyDescent="0.15">
      <c r="A171" s="108"/>
      <c r="B171" s="110"/>
      <c r="C171" s="109"/>
      <c r="D171" s="111"/>
      <c r="E171" s="117"/>
      <c r="F171" s="113"/>
    </row>
    <row r="172" spans="1:6" x14ac:dyDescent="0.15">
      <c r="A172" s="108"/>
      <c r="B172" s="110"/>
      <c r="C172" s="109"/>
      <c r="D172" s="111"/>
      <c r="E172" s="117"/>
      <c r="F172" s="113"/>
    </row>
    <row r="173" spans="1:6" x14ac:dyDescent="0.15">
      <c r="A173" s="108"/>
      <c r="B173" s="110"/>
      <c r="C173" s="109"/>
      <c r="D173" s="111"/>
      <c r="E173" s="117"/>
      <c r="F173" s="113"/>
    </row>
    <row r="174" spans="1:6" x14ac:dyDescent="0.15">
      <c r="A174" s="108"/>
      <c r="B174" s="110"/>
      <c r="C174" s="109"/>
      <c r="D174" s="111"/>
      <c r="E174" s="117"/>
      <c r="F174" s="113"/>
    </row>
    <row r="175" spans="1:6" x14ac:dyDescent="0.15">
      <c r="A175" s="108"/>
      <c r="B175" s="110"/>
      <c r="C175" s="109"/>
      <c r="D175" s="111"/>
      <c r="E175" s="117"/>
      <c r="F175" s="113"/>
    </row>
    <row r="176" spans="1:6" x14ac:dyDescent="0.15">
      <c r="A176" s="108"/>
      <c r="B176" s="110"/>
      <c r="C176" s="109"/>
      <c r="D176" s="111"/>
      <c r="E176" s="117"/>
      <c r="F176" s="113"/>
    </row>
    <row r="177" spans="1:6" x14ac:dyDescent="0.15">
      <c r="A177" s="108"/>
      <c r="B177" s="110"/>
      <c r="C177" s="109"/>
      <c r="D177" s="111"/>
      <c r="E177" s="117"/>
      <c r="F177" s="113"/>
    </row>
    <row r="178" spans="1:6" x14ac:dyDescent="0.15">
      <c r="A178" s="108"/>
      <c r="B178" s="110"/>
      <c r="C178" s="109"/>
      <c r="D178" s="111"/>
      <c r="E178" s="117"/>
      <c r="F178" s="113"/>
    </row>
    <row r="179" spans="1:6" x14ac:dyDescent="0.15">
      <c r="A179" s="108"/>
      <c r="B179" s="110"/>
      <c r="C179" s="109"/>
      <c r="D179" s="111"/>
      <c r="E179" s="117"/>
      <c r="F179" s="113"/>
    </row>
    <row r="180" spans="1:6" x14ac:dyDescent="0.15">
      <c r="A180" s="108"/>
      <c r="B180" s="110"/>
      <c r="C180" s="109"/>
      <c r="D180" s="111"/>
      <c r="E180" s="117"/>
      <c r="F180" s="113"/>
    </row>
    <row r="181" spans="1:6" x14ac:dyDescent="0.15">
      <c r="A181" s="108"/>
      <c r="B181" s="110"/>
      <c r="C181" s="109"/>
      <c r="D181" s="111"/>
      <c r="E181" s="117"/>
      <c r="F181" s="113"/>
    </row>
    <row r="182" spans="1:6" x14ac:dyDescent="0.15">
      <c r="A182" s="108"/>
      <c r="B182" s="110"/>
      <c r="C182" s="109"/>
      <c r="D182" s="111"/>
      <c r="E182" s="117"/>
      <c r="F182" s="113"/>
    </row>
    <row r="183" spans="1:6" x14ac:dyDescent="0.15">
      <c r="A183" s="108"/>
      <c r="B183" s="110"/>
      <c r="C183" s="109"/>
      <c r="D183" s="111"/>
      <c r="E183" s="117"/>
      <c r="F183" s="113"/>
    </row>
    <row r="184" spans="1:6" x14ac:dyDescent="0.15">
      <c r="A184" s="108"/>
      <c r="B184" s="110"/>
      <c r="C184" s="109"/>
      <c r="D184" s="111"/>
      <c r="E184" s="117"/>
      <c r="F184" s="113"/>
    </row>
    <row r="185" spans="1:6" x14ac:dyDescent="0.15">
      <c r="A185" s="108"/>
      <c r="B185" s="110"/>
      <c r="C185" s="109"/>
      <c r="D185" s="111"/>
      <c r="E185" s="117"/>
      <c r="F185" s="113"/>
    </row>
    <row r="186" spans="1:6" x14ac:dyDescent="0.15">
      <c r="A186" s="108"/>
      <c r="B186" s="110"/>
      <c r="C186" s="109"/>
      <c r="D186" s="111"/>
      <c r="E186" s="117"/>
      <c r="F186" s="113"/>
    </row>
    <row r="187" spans="1:6" x14ac:dyDescent="0.15">
      <c r="A187" s="108"/>
      <c r="B187" s="110"/>
      <c r="C187" s="109"/>
      <c r="D187" s="111"/>
      <c r="E187" s="117"/>
      <c r="F187" s="113"/>
    </row>
    <row r="188" spans="1:6" x14ac:dyDescent="0.15">
      <c r="A188" s="108"/>
      <c r="B188" s="110"/>
      <c r="C188" s="109"/>
      <c r="D188" s="111"/>
      <c r="E188" s="117"/>
      <c r="F188" s="113"/>
    </row>
    <row r="189" spans="1:6" x14ac:dyDescent="0.15">
      <c r="A189" s="108"/>
      <c r="B189" s="110"/>
      <c r="C189" s="109"/>
      <c r="D189" s="111"/>
      <c r="E189" s="117"/>
      <c r="F189" s="113"/>
    </row>
    <row r="190" spans="1:6" outlineLevel="2" x14ac:dyDescent="0.15">
      <c r="A190" s="108"/>
      <c r="B190" s="110"/>
      <c r="C190" s="120"/>
      <c r="D190" s="111"/>
      <c r="E190" s="117"/>
      <c r="F190" s="113"/>
    </row>
    <row r="191" spans="1:6" outlineLevel="2" x14ac:dyDescent="0.15">
      <c r="A191" s="108"/>
      <c r="B191" s="110"/>
      <c r="C191" s="120"/>
      <c r="D191" s="111"/>
      <c r="E191" s="117"/>
      <c r="F191" s="113"/>
    </row>
    <row r="192" spans="1:6" x14ac:dyDescent="0.15">
      <c r="A192" s="108"/>
      <c r="B192" s="110"/>
      <c r="C192" s="120"/>
      <c r="D192" s="111"/>
      <c r="E192" s="117"/>
      <c r="F192" s="113"/>
    </row>
    <row r="193" spans="1:6" x14ac:dyDescent="0.15">
      <c r="A193" s="108"/>
      <c r="B193" s="110"/>
      <c r="C193" s="120"/>
      <c r="D193" s="111"/>
      <c r="E193" s="117"/>
      <c r="F193" s="113"/>
    </row>
    <row r="194" spans="1:6" x14ac:dyDescent="0.15">
      <c r="A194" s="108"/>
      <c r="B194" s="110"/>
      <c r="C194" s="120"/>
      <c r="D194" s="111"/>
      <c r="E194" s="117"/>
      <c r="F194" s="113"/>
    </row>
    <row r="195" spans="1:6" x14ac:dyDescent="0.15">
      <c r="A195" s="108"/>
      <c r="B195" s="110"/>
      <c r="C195" s="120"/>
      <c r="D195" s="111"/>
      <c r="E195" s="117"/>
      <c r="F195" s="113"/>
    </row>
    <row r="196" spans="1:6" x14ac:dyDescent="0.15">
      <c r="A196" s="108"/>
      <c r="B196" s="110"/>
      <c r="C196" s="120"/>
      <c r="D196" s="111"/>
      <c r="E196" s="117"/>
      <c r="F196" s="113"/>
    </row>
    <row r="197" spans="1:6" x14ac:dyDescent="0.15">
      <c r="A197" s="108"/>
      <c r="B197" s="110"/>
      <c r="C197" s="120"/>
      <c r="D197" s="111"/>
      <c r="E197" s="117"/>
      <c r="F197" s="113"/>
    </row>
    <row r="198" spans="1:6" x14ac:dyDescent="0.15">
      <c r="A198" s="108"/>
      <c r="B198" s="110"/>
      <c r="C198" s="120"/>
      <c r="D198" s="111"/>
      <c r="E198" s="117"/>
      <c r="F198" s="113"/>
    </row>
    <row r="199" spans="1:6" x14ac:dyDescent="0.15">
      <c r="A199" s="108"/>
      <c r="B199" s="110"/>
      <c r="C199" s="109"/>
      <c r="D199" s="111"/>
      <c r="E199" s="117"/>
      <c r="F199" s="113"/>
    </row>
    <row r="200" spans="1:6" x14ac:dyDescent="0.15">
      <c r="A200" s="108"/>
      <c r="B200" s="110"/>
      <c r="C200" s="109"/>
      <c r="D200" s="111"/>
      <c r="E200" s="117"/>
      <c r="F200" s="113"/>
    </row>
    <row r="201" spans="1:6" x14ac:dyDescent="0.15">
      <c r="A201" s="108"/>
      <c r="B201" s="110"/>
      <c r="C201" s="109"/>
      <c r="D201" s="111"/>
      <c r="E201" s="117"/>
      <c r="F201" s="113"/>
    </row>
    <row r="202" spans="1:6" x14ac:dyDescent="0.15">
      <c r="A202" s="108"/>
      <c r="B202" s="110"/>
      <c r="C202" s="109"/>
      <c r="D202" s="111"/>
      <c r="E202" s="117"/>
      <c r="F202" s="113"/>
    </row>
    <row r="203" spans="1:6" x14ac:dyDescent="0.15">
      <c r="A203" s="108"/>
      <c r="B203" s="110"/>
      <c r="C203" s="109"/>
      <c r="D203" s="111"/>
      <c r="E203" s="117"/>
      <c r="F203" s="113"/>
    </row>
    <row r="204" spans="1:6" x14ac:dyDescent="0.15">
      <c r="A204" s="108"/>
      <c r="B204" s="110"/>
      <c r="C204" s="109"/>
      <c r="D204" s="111"/>
      <c r="E204" s="117"/>
      <c r="F204" s="113"/>
    </row>
    <row r="205" spans="1:6" x14ac:dyDescent="0.15">
      <c r="A205" s="108"/>
      <c r="B205" s="110"/>
      <c r="C205" s="109"/>
      <c r="D205" s="111"/>
      <c r="E205" s="117"/>
      <c r="F205" s="113"/>
    </row>
    <row r="206" spans="1:6" x14ac:dyDescent="0.15">
      <c r="A206" s="108"/>
      <c r="B206" s="110"/>
      <c r="C206" s="109"/>
      <c r="D206" s="111"/>
      <c r="E206" s="117"/>
      <c r="F206" s="113"/>
    </row>
    <row r="207" spans="1:6" x14ac:dyDescent="0.15">
      <c r="A207" s="108"/>
      <c r="B207" s="110"/>
      <c r="C207" s="109"/>
      <c r="D207" s="111"/>
      <c r="E207" s="117"/>
      <c r="F207" s="113"/>
    </row>
    <row r="208" spans="1:6" x14ac:dyDescent="0.15">
      <c r="A208" s="108"/>
      <c r="B208" s="110"/>
      <c r="C208" s="109"/>
      <c r="D208" s="111"/>
      <c r="E208" s="117"/>
      <c r="F208" s="113"/>
    </row>
    <row r="209" spans="1:6" x14ac:dyDescent="0.15">
      <c r="A209" s="108"/>
      <c r="B209" s="110"/>
      <c r="C209" s="109"/>
      <c r="D209" s="111"/>
      <c r="E209" s="117"/>
      <c r="F209" s="113"/>
    </row>
    <row r="210" spans="1:6" x14ac:dyDescent="0.15">
      <c r="A210" s="108"/>
      <c r="B210" s="110"/>
      <c r="C210" s="109"/>
      <c r="D210" s="111"/>
      <c r="E210" s="117"/>
      <c r="F210" s="113"/>
    </row>
    <row r="211" spans="1:6" x14ac:dyDescent="0.15">
      <c r="A211" s="108"/>
      <c r="B211" s="110"/>
      <c r="C211" s="109"/>
      <c r="D211" s="111"/>
      <c r="E211" s="117"/>
      <c r="F211" s="113"/>
    </row>
    <row r="212" spans="1:6" x14ac:dyDescent="0.15">
      <c r="A212" s="108"/>
      <c r="B212" s="110"/>
      <c r="C212" s="109"/>
      <c r="D212" s="111"/>
      <c r="E212" s="117"/>
      <c r="F212" s="113"/>
    </row>
    <row r="213" spans="1:6" x14ac:dyDescent="0.15">
      <c r="A213" s="108"/>
      <c r="B213" s="110"/>
      <c r="C213" s="109"/>
      <c r="D213" s="111"/>
      <c r="E213" s="117"/>
      <c r="F213" s="113"/>
    </row>
    <row r="214" spans="1:6" x14ac:dyDescent="0.15">
      <c r="A214" s="108"/>
      <c r="B214" s="110"/>
      <c r="C214" s="109"/>
      <c r="D214" s="111"/>
      <c r="E214" s="117"/>
      <c r="F214" s="113"/>
    </row>
    <row r="215" spans="1:6" x14ac:dyDescent="0.15">
      <c r="A215" s="108"/>
      <c r="B215" s="110"/>
      <c r="C215" s="109"/>
      <c r="D215" s="111"/>
      <c r="E215" s="117"/>
      <c r="F215" s="113"/>
    </row>
    <row r="216" spans="1:6" x14ac:dyDescent="0.15">
      <c r="A216" s="108"/>
      <c r="B216" s="110"/>
      <c r="C216" s="109"/>
      <c r="D216" s="111"/>
      <c r="E216" s="117"/>
      <c r="F216" s="113"/>
    </row>
    <row r="217" spans="1:6" x14ac:dyDescent="0.15">
      <c r="A217" s="108"/>
      <c r="B217" s="110"/>
      <c r="C217" s="109"/>
      <c r="D217" s="111"/>
      <c r="E217" s="117"/>
      <c r="F217" s="113"/>
    </row>
    <row r="218" spans="1:6" x14ac:dyDescent="0.15">
      <c r="A218" s="108"/>
      <c r="B218" s="110"/>
      <c r="C218" s="109"/>
      <c r="D218" s="111"/>
      <c r="E218" s="117"/>
      <c r="F218" s="113"/>
    </row>
    <row r="219" spans="1:6" x14ac:dyDescent="0.15">
      <c r="A219" s="108"/>
      <c r="B219" s="110"/>
      <c r="C219" s="109"/>
      <c r="D219" s="111"/>
      <c r="E219" s="117"/>
      <c r="F219" s="113"/>
    </row>
    <row r="220" spans="1:6" x14ac:dyDescent="0.15">
      <c r="A220" s="108"/>
      <c r="B220" s="110"/>
      <c r="C220" s="109"/>
      <c r="D220" s="111"/>
      <c r="E220" s="117"/>
      <c r="F220" s="113"/>
    </row>
    <row r="221" spans="1:6" x14ac:dyDescent="0.15">
      <c r="A221" s="108"/>
      <c r="B221" s="110"/>
      <c r="C221" s="109"/>
      <c r="D221" s="111"/>
      <c r="E221" s="112"/>
      <c r="F221" s="113"/>
    </row>
    <row r="222" spans="1:6" x14ac:dyDescent="0.15">
      <c r="A222" s="108"/>
      <c r="B222" s="110"/>
      <c r="C222" s="109"/>
      <c r="D222" s="111"/>
      <c r="E222" s="112"/>
      <c r="F222" s="113"/>
    </row>
    <row r="223" spans="1:6" x14ac:dyDescent="0.15">
      <c r="A223" s="45"/>
      <c r="B223" s="45"/>
      <c r="C223" s="45"/>
      <c r="D223" s="45"/>
      <c r="E223" s="45"/>
      <c r="F223" s="45"/>
    </row>
    <row r="224" spans="1:6" ht="12.75" customHeight="1" x14ac:dyDescent="0.15">
      <c r="A224" s="222" t="s">
        <v>35</v>
      </c>
      <c r="B224" s="222"/>
      <c r="C224" s="222"/>
      <c r="D224" s="222"/>
      <c r="E224" s="222"/>
      <c r="F224" s="222"/>
    </row>
  </sheetData>
  <sheetProtection sheet="1" objects="1" scenarios="1" formatColumns="0" formatRows="0" insertRows="0"/>
  <mergeCells count="6">
    <mergeCell ref="A1:F1"/>
    <mergeCell ref="A224:F224"/>
    <mergeCell ref="A19:F19"/>
    <mergeCell ref="A2:B2"/>
    <mergeCell ref="D2:F2"/>
    <mergeCell ref="A3:F3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2:A222" xr:uid="{FBB43A0F-37F5-864B-847F-DD0AE1C23DFE}">
      <formula1>1</formula1>
      <formula2>12</formula2>
    </dataValidation>
  </dataValidations>
  <hyperlinks>
    <hyperlink ref="A224:F224" location="'Journal de banque (vue)'!A1" display="Pour retourner au haut de la feuille, cliquez ici" xr:uid="{00000000-0004-0000-1200-000001000000}"/>
    <hyperlink ref="D2:F2" location="'Compte de résultat'!A1" display="Pour retourner au compte de résultat, cliquez ici" xr:uid="{87C19A15-E274-D449-8358-CFE08D193E6A}"/>
  </hyperlinks>
  <pageMargins left="0.78740157499999996" right="0.78740157499999996" top="0.984251969" bottom="0.984251969" header="0.4921259845" footer="0.4921259845"/>
  <pageSetup paperSize="9" scale="56" fitToHeight="20" orientation="portrait" horizontalDpi="4294967293" verticalDpi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122"/>
  <sheetViews>
    <sheetView topLeftCell="A4" workbookViewId="0">
      <selection activeCell="G31" sqref="G31"/>
    </sheetView>
  </sheetViews>
  <sheetFormatPr baseColWidth="10" defaultRowHeight="13" outlineLevelRow="2" x14ac:dyDescent="0.15"/>
  <cols>
    <col min="1" max="1" width="14.1640625" bestFit="1" customWidth="1"/>
    <col min="2" max="2" width="28.6640625" customWidth="1"/>
    <col min="3" max="3" width="63.5" customWidth="1"/>
    <col min="4" max="4" width="10" bestFit="1" customWidth="1"/>
    <col min="6" max="6" width="29.33203125" customWidth="1"/>
  </cols>
  <sheetData>
    <row r="1" spans="1:7" x14ac:dyDescent="0.15">
      <c r="A1" s="231" t="s">
        <v>82</v>
      </c>
      <c r="B1" s="224"/>
      <c r="C1" s="224"/>
      <c r="D1" s="224"/>
      <c r="E1" s="224"/>
      <c r="F1" s="240"/>
      <c r="G1" s="65"/>
    </row>
    <row r="2" spans="1:7" ht="13" customHeight="1" x14ac:dyDescent="0.15">
      <c r="A2" s="235"/>
      <c r="B2" s="241"/>
      <c r="C2" s="42"/>
      <c r="D2" s="235" t="s">
        <v>76</v>
      </c>
      <c r="E2" s="241"/>
      <c r="F2" s="242"/>
    </row>
    <row r="3" spans="1:7" x14ac:dyDescent="0.15">
      <c r="A3" s="243" t="s">
        <v>101</v>
      </c>
      <c r="B3" s="220"/>
      <c r="C3" s="220"/>
      <c r="D3" s="220"/>
      <c r="E3" s="220"/>
      <c r="F3" s="221"/>
    </row>
    <row r="4" spans="1:7" x14ac:dyDescent="0.15">
      <c r="A4" s="36"/>
      <c r="B4" s="1" t="s">
        <v>30</v>
      </c>
      <c r="C4" s="4"/>
      <c r="D4" s="4"/>
      <c r="E4" s="23">
        <f>E21</f>
        <v>0</v>
      </c>
      <c r="F4" s="18"/>
    </row>
    <row r="5" spans="1:7" outlineLevel="1" x14ac:dyDescent="0.15">
      <c r="A5" s="36">
        <v>1</v>
      </c>
      <c r="B5" s="1" t="s">
        <v>5</v>
      </c>
      <c r="C5" s="4"/>
      <c r="D5" s="28">
        <f>SUMIF(A22:A120,"=1",E22:E120)</f>
        <v>0</v>
      </c>
      <c r="E5" s="2">
        <f>IF((SUMIF(A22:A120,"&gt;0",A22:A120)&gt;0),SUMIF(A21:A120,"&lt;2",E21:E120),0)</f>
        <v>0</v>
      </c>
      <c r="F5" s="18"/>
    </row>
    <row r="6" spans="1:7" outlineLevel="1" x14ac:dyDescent="0.15">
      <c r="A6" s="36">
        <v>2</v>
      </c>
      <c r="B6" s="1" t="s">
        <v>6</v>
      </c>
      <c r="C6" s="4"/>
      <c r="D6" s="28">
        <f>SUMIF(A22:A120,"=2",E22:E120)</f>
        <v>0</v>
      </c>
      <c r="E6" s="2">
        <f>IF((SUMIF(A22:A120,"&gt;1",A22:A120)&gt;0),SUMIF(A21:A120,"&lt;3",E21:E120),0)</f>
        <v>0</v>
      </c>
      <c r="F6" s="18"/>
    </row>
    <row r="7" spans="1:7" outlineLevel="1" x14ac:dyDescent="0.15">
      <c r="A7" s="36">
        <v>3</v>
      </c>
      <c r="B7" s="1" t="s">
        <v>7</v>
      </c>
      <c r="C7" s="4"/>
      <c r="D7" s="28">
        <f>SUMIF(A22:A120,"=3",E22:E120)</f>
        <v>0</v>
      </c>
      <c r="E7" s="2">
        <f>IF((SUMIF(A22:A120,"&gt;2",A22:A120)&gt;0),SUMIF(A21:A120,"&lt;4",E21:E120),0)</f>
        <v>0</v>
      </c>
      <c r="F7" s="18"/>
    </row>
    <row r="8" spans="1:7" outlineLevel="1" x14ac:dyDescent="0.15">
      <c r="A8" s="36">
        <v>4</v>
      </c>
      <c r="B8" s="1" t="s">
        <v>8</v>
      </c>
      <c r="C8" s="4"/>
      <c r="D8" s="28">
        <f>SUMIF(A22:A120,"=4",E22:E120)</f>
        <v>0</v>
      </c>
      <c r="E8" s="2">
        <f>IF((SUMIF(A22:A120,"&gt;3",A22:A120)&gt;0),SUMIF(A21:A120,"&lt;5",E21:E120),0)</f>
        <v>0</v>
      </c>
      <c r="F8" s="18"/>
    </row>
    <row r="9" spans="1:7" outlineLevel="1" x14ac:dyDescent="0.15">
      <c r="A9" s="36">
        <v>5</v>
      </c>
      <c r="B9" s="1" t="s">
        <v>9</v>
      </c>
      <c r="C9" s="4"/>
      <c r="D9" s="28">
        <f>SUMIF(A22:A120,"=5",E22:E120)</f>
        <v>0</v>
      </c>
      <c r="E9" s="2">
        <f>IF((SUMIF(A22:A120,"&gt;4",A22:A120)&gt;0),SUMIF(A21:A120,"&lt;6",E21:E120),0)</f>
        <v>0</v>
      </c>
      <c r="F9" s="18"/>
    </row>
    <row r="10" spans="1:7" outlineLevel="1" x14ac:dyDescent="0.15">
      <c r="A10" s="36">
        <v>6</v>
      </c>
      <c r="B10" s="1" t="s">
        <v>10</v>
      </c>
      <c r="C10" s="4"/>
      <c r="D10" s="28">
        <f>SUMIF(A22:A120,"=6",E22:E120)</f>
        <v>0</v>
      </c>
      <c r="E10" s="2">
        <f>IF((SUMIF(A22:A120,"&gt;5",A22:A120)&gt;0),SUMIF(A21:A120,"&lt;7",E21:E120),0)</f>
        <v>0</v>
      </c>
      <c r="F10" s="18"/>
    </row>
    <row r="11" spans="1:7" outlineLevel="1" x14ac:dyDescent="0.15">
      <c r="A11" s="36">
        <v>7</v>
      </c>
      <c r="B11" s="1" t="s">
        <v>11</v>
      </c>
      <c r="C11" s="4"/>
      <c r="D11" s="28">
        <f>SUMIF(A22:A120,"=7",E22:E120)</f>
        <v>0</v>
      </c>
      <c r="E11" s="2">
        <f>IF((SUMIF(A22:A120,"&gt;6",A22:A120)&gt;0),SUMIF(A21:A120,"&lt;8",E21:E120),0)</f>
        <v>0</v>
      </c>
      <c r="F11" s="18"/>
    </row>
    <row r="12" spans="1:7" outlineLevel="1" x14ac:dyDescent="0.15">
      <c r="A12" s="36">
        <v>8</v>
      </c>
      <c r="B12" s="1" t="s">
        <v>12</v>
      </c>
      <c r="C12" s="4"/>
      <c r="D12" s="28">
        <f>SUMIF(A22:A120,"=8",E22:E120)</f>
        <v>0</v>
      </c>
      <c r="E12" s="2">
        <f>IF((SUMIF(A22:A120,"&gt;7",A22:A120)&gt;0),SUMIF(A21:A120,"&lt;9",E21:E120),0)</f>
        <v>0</v>
      </c>
      <c r="F12" s="18"/>
    </row>
    <row r="13" spans="1:7" outlineLevel="1" x14ac:dyDescent="0.15">
      <c r="A13" s="36">
        <v>9</v>
      </c>
      <c r="B13" s="1" t="s">
        <v>13</v>
      </c>
      <c r="C13" s="4"/>
      <c r="D13" s="28">
        <f>SUMIF(A22:A120,"=9",E22:E120)</f>
        <v>0</v>
      </c>
      <c r="E13" s="2">
        <f>IF((SUMIF(A22:A120,"&gt;8",A22:A120)&gt;0),SUMIF(A21:A120,"&lt;10",E21:E120),0)</f>
        <v>0</v>
      </c>
      <c r="F13" s="18"/>
    </row>
    <row r="14" spans="1:7" outlineLevel="1" x14ac:dyDescent="0.15">
      <c r="A14" s="36">
        <v>10</v>
      </c>
      <c r="B14" s="1" t="s">
        <v>14</v>
      </c>
      <c r="C14" s="4"/>
      <c r="D14" s="28">
        <f>SUMIF(A22:A120,"=10",E22:E120)</f>
        <v>0</v>
      </c>
      <c r="E14" s="2">
        <f>IF((SUMIF(A22:A120,"&gt;9",A22:A120)&gt;0),SUMIF(A21:A120,"&lt;11",E21:E120),0)</f>
        <v>0</v>
      </c>
      <c r="F14" s="18"/>
    </row>
    <row r="15" spans="1:7" outlineLevel="1" x14ac:dyDescent="0.15">
      <c r="A15" s="36">
        <v>11</v>
      </c>
      <c r="B15" s="1" t="s">
        <v>15</v>
      </c>
      <c r="C15" s="4"/>
      <c r="D15" s="28">
        <f>SUMIF(A22:A120,"=11",E22:E120)</f>
        <v>0</v>
      </c>
      <c r="E15" s="2">
        <f>IF((SUMIF(A22:A120,"&gt;10",A22:A120)&gt;0),SUMIF(A21:A120,"&lt;12",E21:E120),0)</f>
        <v>0</v>
      </c>
      <c r="F15" s="18"/>
    </row>
    <row r="16" spans="1:7" outlineLevel="1" x14ac:dyDescent="0.15">
      <c r="A16" s="36">
        <v>12</v>
      </c>
      <c r="B16" s="1" t="s">
        <v>16</v>
      </c>
      <c r="C16" s="4"/>
      <c r="D16" s="28">
        <f>SUMIF(A22:A120,"=12",E22:E120)</f>
        <v>0</v>
      </c>
      <c r="E16" s="2">
        <f>IF((SUMIF(A22:A120,"&gt;11",A22:A120)&gt;0),SUMIF(A21:A120,"&lt;13",E21:E120),0)</f>
        <v>0</v>
      </c>
      <c r="F16" s="18"/>
    </row>
    <row r="17" spans="1:9" outlineLevel="1" x14ac:dyDescent="0.15">
      <c r="A17" s="37" t="s">
        <v>73</v>
      </c>
      <c r="B17" s="29" t="s">
        <v>20</v>
      </c>
      <c r="C17" s="38"/>
      <c r="D17" s="38"/>
      <c r="E17" s="27">
        <f>SUM(E21:E120)</f>
        <v>0</v>
      </c>
      <c r="F17" s="39"/>
      <c r="I17" s="16"/>
    </row>
    <row r="18" spans="1:9" x14ac:dyDescent="0.15">
      <c r="A18" s="40"/>
      <c r="B18" s="16"/>
      <c r="C18" s="41"/>
      <c r="D18" s="41"/>
      <c r="E18" s="13"/>
      <c r="F18" s="16"/>
    </row>
    <row r="19" spans="1:9" x14ac:dyDescent="0.15">
      <c r="A19" s="234" t="s">
        <v>33</v>
      </c>
      <c r="B19" s="215"/>
      <c r="C19" s="215"/>
      <c r="D19" s="215"/>
      <c r="E19" s="215"/>
      <c r="F19" s="216"/>
    </row>
    <row r="20" spans="1:9" x14ac:dyDescent="0.15">
      <c r="A20" s="88" t="s">
        <v>72</v>
      </c>
      <c r="B20" s="5" t="s">
        <v>25</v>
      </c>
      <c r="C20" s="5" t="s">
        <v>37</v>
      </c>
      <c r="D20" s="5" t="s">
        <v>77</v>
      </c>
      <c r="E20" s="5" t="s">
        <v>21</v>
      </c>
      <c r="F20" s="6" t="s">
        <v>23</v>
      </c>
    </row>
    <row r="21" spans="1:9" x14ac:dyDescent="0.15">
      <c r="A21" s="5">
        <v>0</v>
      </c>
      <c r="B21" s="49"/>
      <c r="C21" s="49" t="s">
        <v>30</v>
      </c>
      <c r="D21" s="49"/>
      <c r="E21" s="87">
        <f>Initialisation!D13</f>
        <v>0</v>
      </c>
      <c r="F21" s="48"/>
    </row>
    <row r="22" spans="1:9" outlineLevel="2" x14ac:dyDescent="0.15">
      <c r="A22" s="108"/>
      <c r="B22" s="118"/>
      <c r="C22" s="114"/>
      <c r="D22" s="111"/>
      <c r="E22" s="117"/>
      <c r="F22" s="121"/>
    </row>
    <row r="23" spans="1:9" outlineLevel="2" x14ac:dyDescent="0.15">
      <c r="A23" s="108"/>
      <c r="B23" s="118"/>
      <c r="C23" s="114"/>
      <c r="D23" s="111"/>
      <c r="E23" s="117"/>
      <c r="F23" s="113"/>
    </row>
    <row r="24" spans="1:9" outlineLevel="2" x14ac:dyDescent="0.15">
      <c r="A24" s="108"/>
      <c r="B24" s="118"/>
      <c r="C24" s="114"/>
      <c r="D24" s="111"/>
      <c r="E24" s="117"/>
      <c r="F24" s="113"/>
    </row>
    <row r="25" spans="1:9" outlineLevel="2" x14ac:dyDescent="0.15">
      <c r="A25" s="108"/>
      <c r="B25" s="118"/>
      <c r="C25" s="114"/>
      <c r="D25" s="111"/>
      <c r="E25" s="117"/>
      <c r="F25" s="113"/>
    </row>
    <row r="26" spans="1:9" outlineLevel="2" x14ac:dyDescent="0.15">
      <c r="A26" s="108"/>
      <c r="B26" s="118"/>
      <c r="C26" s="114"/>
      <c r="D26" s="111"/>
      <c r="E26" s="117"/>
      <c r="F26" s="113"/>
    </row>
    <row r="27" spans="1:9" outlineLevel="2" x14ac:dyDescent="0.15">
      <c r="A27" s="108"/>
      <c r="B27" s="110"/>
      <c r="C27" s="120"/>
      <c r="D27" s="111"/>
      <c r="E27" s="117"/>
      <c r="F27" s="113"/>
    </row>
    <row r="28" spans="1:9" outlineLevel="2" x14ac:dyDescent="0.15">
      <c r="A28" s="108"/>
      <c r="B28" s="110"/>
      <c r="C28" s="120"/>
      <c r="D28" s="111"/>
      <c r="E28" s="117"/>
      <c r="F28" s="113"/>
    </row>
    <row r="29" spans="1:9" ht="11.25" customHeight="1" outlineLevel="2" x14ac:dyDescent="0.15">
      <c r="A29" s="108"/>
      <c r="B29" s="110"/>
      <c r="C29" s="120"/>
      <c r="D29" s="111"/>
      <c r="E29" s="117"/>
      <c r="F29" s="113"/>
    </row>
    <row r="30" spans="1:9" outlineLevel="2" x14ac:dyDescent="0.15">
      <c r="A30" s="108"/>
      <c r="B30" s="110"/>
      <c r="C30" s="120"/>
      <c r="D30" s="111"/>
      <c r="E30" s="117"/>
      <c r="F30" s="113"/>
    </row>
    <row r="31" spans="1:9" outlineLevel="2" x14ac:dyDescent="0.15">
      <c r="A31" s="108"/>
      <c r="B31" s="110"/>
      <c r="C31" s="120"/>
      <c r="D31" s="111"/>
      <c r="E31" s="117"/>
      <c r="F31" s="113"/>
    </row>
    <row r="32" spans="1:9" x14ac:dyDescent="0.15">
      <c r="A32" s="108"/>
      <c r="B32" s="110"/>
      <c r="C32" s="120"/>
      <c r="D32" s="111"/>
      <c r="E32" s="117"/>
      <c r="F32" s="113"/>
    </row>
    <row r="33" spans="1:6" x14ac:dyDescent="0.15">
      <c r="A33" s="108"/>
      <c r="B33" s="110"/>
      <c r="C33" s="120"/>
      <c r="D33" s="111"/>
      <c r="E33" s="117"/>
      <c r="F33" s="113"/>
    </row>
    <row r="34" spans="1:6" x14ac:dyDescent="0.15">
      <c r="A34" s="108"/>
      <c r="B34" s="110"/>
      <c r="C34" s="120"/>
      <c r="D34" s="111"/>
      <c r="E34" s="117"/>
      <c r="F34" s="113"/>
    </row>
    <row r="35" spans="1:6" x14ac:dyDescent="0.15">
      <c r="A35" s="108"/>
      <c r="B35" s="110"/>
      <c r="C35" s="120"/>
      <c r="D35" s="111"/>
      <c r="E35" s="117"/>
      <c r="F35" s="113"/>
    </row>
    <row r="36" spans="1:6" x14ac:dyDescent="0.15">
      <c r="A36" s="108"/>
      <c r="B36" s="110"/>
      <c r="C36" s="120"/>
      <c r="D36" s="111"/>
      <c r="E36" s="117"/>
      <c r="F36" s="113"/>
    </row>
    <row r="37" spans="1:6" x14ac:dyDescent="0.15">
      <c r="A37" s="108"/>
      <c r="B37" s="110"/>
      <c r="C37" s="120"/>
      <c r="D37" s="111"/>
      <c r="E37" s="117"/>
      <c r="F37" s="113"/>
    </row>
    <row r="38" spans="1:6" x14ac:dyDescent="0.15">
      <c r="A38" s="108"/>
      <c r="B38" s="110"/>
      <c r="C38" s="120"/>
      <c r="D38" s="111"/>
      <c r="E38" s="117"/>
      <c r="F38" s="113"/>
    </row>
    <row r="39" spans="1:6" x14ac:dyDescent="0.15">
      <c r="A39" s="108"/>
      <c r="B39" s="110"/>
      <c r="C39" s="109"/>
      <c r="D39" s="111"/>
      <c r="E39" s="117"/>
      <c r="F39" s="113"/>
    </row>
    <row r="40" spans="1:6" x14ac:dyDescent="0.15">
      <c r="A40" s="108"/>
      <c r="B40" s="110"/>
      <c r="C40" s="109"/>
      <c r="D40" s="111"/>
      <c r="E40" s="117"/>
      <c r="F40" s="113"/>
    </row>
    <row r="41" spans="1:6" x14ac:dyDescent="0.15">
      <c r="A41" s="108"/>
      <c r="B41" s="110"/>
      <c r="C41" s="109"/>
      <c r="D41" s="111"/>
      <c r="E41" s="117"/>
      <c r="F41" s="113"/>
    </row>
    <row r="42" spans="1:6" x14ac:dyDescent="0.15">
      <c r="A42" s="108"/>
      <c r="B42" s="110"/>
      <c r="C42" s="109"/>
      <c r="D42" s="111"/>
      <c r="E42" s="117"/>
      <c r="F42" s="113"/>
    </row>
    <row r="43" spans="1:6" x14ac:dyDescent="0.15">
      <c r="A43" s="108"/>
      <c r="B43" s="110"/>
      <c r="C43" s="109"/>
      <c r="D43" s="111"/>
      <c r="E43" s="117"/>
      <c r="F43" s="113"/>
    </row>
    <row r="44" spans="1:6" x14ac:dyDescent="0.15">
      <c r="A44" s="108"/>
      <c r="B44" s="110"/>
      <c r="C44" s="109"/>
      <c r="D44" s="111"/>
      <c r="E44" s="117"/>
      <c r="F44" s="113"/>
    </row>
    <row r="45" spans="1:6" x14ac:dyDescent="0.15">
      <c r="A45" s="108"/>
      <c r="B45" s="110"/>
      <c r="C45" s="109"/>
      <c r="D45" s="111"/>
      <c r="E45" s="117"/>
      <c r="F45" s="113"/>
    </row>
    <row r="46" spans="1:6" x14ac:dyDescent="0.15">
      <c r="A46" s="108"/>
      <c r="B46" s="110"/>
      <c r="C46" s="109"/>
      <c r="D46" s="111"/>
      <c r="E46" s="117"/>
      <c r="F46" s="113"/>
    </row>
    <row r="47" spans="1:6" outlineLevel="2" x14ac:dyDescent="0.15">
      <c r="A47" s="108"/>
      <c r="B47" s="110"/>
      <c r="C47" s="120"/>
      <c r="D47" s="111"/>
      <c r="E47" s="117"/>
      <c r="F47" s="113"/>
    </row>
    <row r="48" spans="1:6" outlineLevel="2" x14ac:dyDescent="0.15">
      <c r="A48" s="108"/>
      <c r="B48" s="110"/>
      <c r="C48" s="120"/>
      <c r="D48" s="111"/>
      <c r="E48" s="117"/>
      <c r="F48" s="113"/>
    </row>
    <row r="49" spans="1:6" outlineLevel="2" x14ac:dyDescent="0.15">
      <c r="A49" s="108"/>
      <c r="B49" s="110"/>
      <c r="C49" s="120"/>
      <c r="D49" s="111"/>
      <c r="E49" s="117"/>
      <c r="F49" s="113"/>
    </row>
    <row r="50" spans="1:6" outlineLevel="2" x14ac:dyDescent="0.15">
      <c r="A50" s="108"/>
      <c r="B50" s="110"/>
      <c r="C50" s="120"/>
      <c r="D50" s="111"/>
      <c r="E50" s="117"/>
      <c r="F50" s="113"/>
    </row>
    <row r="51" spans="1:6" outlineLevel="2" x14ac:dyDescent="0.15">
      <c r="A51" s="108"/>
      <c r="B51" s="110"/>
      <c r="C51" s="120"/>
      <c r="D51" s="111"/>
      <c r="E51" s="117"/>
      <c r="F51" s="113"/>
    </row>
    <row r="52" spans="1:6" outlineLevel="2" x14ac:dyDescent="0.15">
      <c r="A52" s="108"/>
      <c r="B52" s="110"/>
      <c r="C52" s="120"/>
      <c r="D52" s="111"/>
      <c r="E52" s="117"/>
      <c r="F52" s="113"/>
    </row>
    <row r="53" spans="1:6" outlineLevel="2" x14ac:dyDescent="0.15">
      <c r="A53" s="108"/>
      <c r="B53" s="110"/>
      <c r="C53" s="120"/>
      <c r="D53" s="111"/>
      <c r="E53" s="117"/>
      <c r="F53" s="113"/>
    </row>
    <row r="54" spans="1:6" outlineLevel="2" x14ac:dyDescent="0.15">
      <c r="A54" s="108"/>
      <c r="B54" s="110"/>
      <c r="C54" s="120"/>
      <c r="D54" s="111"/>
      <c r="E54" s="117"/>
      <c r="F54" s="113"/>
    </row>
    <row r="55" spans="1:6" ht="11.25" customHeight="1" outlineLevel="2" x14ac:dyDescent="0.15">
      <c r="A55" s="108"/>
      <c r="B55" s="110"/>
      <c r="C55" s="120"/>
      <c r="D55" s="111"/>
      <c r="E55" s="117"/>
      <c r="F55" s="113"/>
    </row>
    <row r="56" spans="1:6" outlineLevel="2" x14ac:dyDescent="0.15">
      <c r="A56" s="108"/>
      <c r="B56" s="110"/>
      <c r="C56" s="120"/>
      <c r="D56" s="111"/>
      <c r="E56" s="117"/>
      <c r="F56" s="113"/>
    </row>
    <row r="57" spans="1:6" outlineLevel="2" x14ac:dyDescent="0.15">
      <c r="A57" s="108"/>
      <c r="B57" s="110"/>
      <c r="C57" s="120"/>
      <c r="D57" s="111"/>
      <c r="E57" s="117"/>
      <c r="F57" s="113"/>
    </row>
    <row r="58" spans="1:6" x14ac:dyDescent="0.15">
      <c r="A58" s="108"/>
      <c r="B58" s="110"/>
      <c r="C58" s="120"/>
      <c r="D58" s="111"/>
      <c r="E58" s="117"/>
      <c r="F58" s="113"/>
    </row>
    <row r="59" spans="1:6" x14ac:dyDescent="0.15">
      <c r="A59" s="108"/>
      <c r="B59" s="110"/>
      <c r="C59" s="120"/>
      <c r="D59" s="111"/>
      <c r="E59" s="117"/>
      <c r="F59" s="113"/>
    </row>
    <row r="60" spans="1:6" x14ac:dyDescent="0.15">
      <c r="A60" s="108"/>
      <c r="B60" s="110"/>
      <c r="C60" s="120"/>
      <c r="D60" s="111"/>
      <c r="E60" s="117"/>
      <c r="F60" s="113"/>
    </row>
    <row r="61" spans="1:6" x14ac:dyDescent="0.15">
      <c r="A61" s="108"/>
      <c r="B61" s="110"/>
      <c r="C61" s="120"/>
      <c r="D61" s="111"/>
      <c r="E61" s="117"/>
      <c r="F61" s="113"/>
    </row>
    <row r="62" spans="1:6" x14ac:dyDescent="0.15">
      <c r="A62" s="108"/>
      <c r="B62" s="110"/>
      <c r="C62" s="120"/>
      <c r="D62" s="111"/>
      <c r="E62" s="117"/>
      <c r="F62" s="113"/>
    </row>
    <row r="63" spans="1:6" x14ac:dyDescent="0.15">
      <c r="A63" s="108"/>
      <c r="B63" s="110"/>
      <c r="C63" s="120"/>
      <c r="D63" s="111"/>
      <c r="E63" s="117"/>
      <c r="F63" s="113"/>
    </row>
    <row r="64" spans="1:6" x14ac:dyDescent="0.15">
      <c r="A64" s="108"/>
      <c r="B64" s="110"/>
      <c r="C64" s="120"/>
      <c r="D64" s="111"/>
      <c r="E64" s="117"/>
      <c r="F64" s="113"/>
    </row>
    <row r="65" spans="1:6" x14ac:dyDescent="0.15">
      <c r="A65" s="108"/>
      <c r="B65" s="110"/>
      <c r="C65" s="109"/>
      <c r="D65" s="111"/>
      <c r="E65" s="117"/>
      <c r="F65" s="113"/>
    </row>
    <row r="66" spans="1:6" x14ac:dyDescent="0.15">
      <c r="A66" s="108"/>
      <c r="B66" s="110"/>
      <c r="C66" s="109"/>
      <c r="D66" s="111"/>
      <c r="E66" s="117"/>
      <c r="F66" s="113"/>
    </row>
    <row r="67" spans="1:6" x14ac:dyDescent="0.15">
      <c r="A67" s="108"/>
      <c r="B67" s="110"/>
      <c r="C67" s="109"/>
      <c r="D67" s="111"/>
      <c r="E67" s="117"/>
      <c r="F67" s="113"/>
    </row>
    <row r="68" spans="1:6" x14ac:dyDescent="0.15">
      <c r="A68" s="108"/>
      <c r="B68" s="110"/>
      <c r="C68" s="109"/>
      <c r="D68" s="111"/>
      <c r="E68" s="117"/>
      <c r="F68" s="113"/>
    </row>
    <row r="69" spans="1:6" x14ac:dyDescent="0.15">
      <c r="A69" s="108"/>
      <c r="B69" s="110"/>
      <c r="C69" s="109"/>
      <c r="D69" s="111"/>
      <c r="E69" s="117"/>
      <c r="F69" s="113"/>
    </row>
    <row r="70" spans="1:6" x14ac:dyDescent="0.15">
      <c r="A70" s="108"/>
      <c r="B70" s="110"/>
      <c r="C70" s="109"/>
      <c r="D70" s="111"/>
      <c r="E70" s="117"/>
      <c r="F70" s="113"/>
    </row>
    <row r="71" spans="1:6" x14ac:dyDescent="0.15">
      <c r="A71" s="108"/>
      <c r="B71" s="110"/>
      <c r="C71" s="109"/>
      <c r="D71" s="111"/>
      <c r="E71" s="117"/>
      <c r="F71" s="113"/>
    </row>
    <row r="72" spans="1:6" x14ac:dyDescent="0.15">
      <c r="A72" s="108"/>
      <c r="B72" s="110"/>
      <c r="C72" s="109"/>
      <c r="D72" s="111"/>
      <c r="E72" s="117"/>
      <c r="F72" s="113"/>
    </row>
    <row r="73" spans="1:6" x14ac:dyDescent="0.15">
      <c r="A73" s="108"/>
      <c r="B73" s="110"/>
      <c r="C73" s="109"/>
      <c r="D73" s="111"/>
      <c r="E73" s="117"/>
      <c r="F73" s="113"/>
    </row>
    <row r="74" spans="1:6" x14ac:dyDescent="0.15">
      <c r="A74" s="108"/>
      <c r="B74" s="110"/>
      <c r="C74" s="109"/>
      <c r="D74" s="111"/>
      <c r="E74" s="117"/>
      <c r="F74" s="113"/>
    </row>
    <row r="75" spans="1:6" x14ac:dyDescent="0.15">
      <c r="A75" s="108"/>
      <c r="B75" s="110"/>
      <c r="C75" s="109"/>
      <c r="D75" s="111"/>
      <c r="E75" s="117"/>
      <c r="F75" s="113"/>
    </row>
    <row r="76" spans="1:6" x14ac:dyDescent="0.15">
      <c r="A76" s="108"/>
      <c r="B76" s="110"/>
      <c r="C76" s="109"/>
      <c r="D76" s="111"/>
      <c r="E76" s="117"/>
      <c r="F76" s="113"/>
    </row>
    <row r="77" spans="1:6" x14ac:dyDescent="0.15">
      <c r="A77" s="108"/>
      <c r="B77" s="110"/>
      <c r="C77" s="109"/>
      <c r="D77" s="111"/>
      <c r="E77" s="117"/>
      <c r="F77" s="113"/>
    </row>
    <row r="78" spans="1:6" x14ac:dyDescent="0.15">
      <c r="A78" s="108"/>
      <c r="B78" s="110"/>
      <c r="C78" s="109"/>
      <c r="D78" s="111"/>
      <c r="E78" s="117"/>
      <c r="F78" s="113"/>
    </row>
    <row r="79" spans="1:6" outlineLevel="2" x14ac:dyDescent="0.15">
      <c r="A79" s="108"/>
      <c r="B79" s="110"/>
      <c r="C79" s="120"/>
      <c r="D79" s="111"/>
      <c r="E79" s="117"/>
      <c r="F79" s="113"/>
    </row>
    <row r="80" spans="1:6" outlineLevel="2" x14ac:dyDescent="0.15">
      <c r="A80" s="108"/>
      <c r="B80" s="110"/>
      <c r="C80" s="120"/>
      <c r="D80" s="111"/>
      <c r="E80" s="117"/>
      <c r="F80" s="113"/>
    </row>
    <row r="81" spans="1:6" outlineLevel="2" x14ac:dyDescent="0.15">
      <c r="A81" s="108"/>
      <c r="B81" s="110"/>
      <c r="C81" s="120"/>
      <c r="D81" s="111"/>
      <c r="E81" s="117"/>
      <c r="F81" s="113"/>
    </row>
    <row r="82" spans="1:6" outlineLevel="2" x14ac:dyDescent="0.15">
      <c r="A82" s="108"/>
      <c r="B82" s="110"/>
      <c r="C82" s="120"/>
      <c r="D82" s="111"/>
      <c r="E82" s="117"/>
      <c r="F82" s="113"/>
    </row>
    <row r="83" spans="1:6" outlineLevel="2" x14ac:dyDescent="0.15">
      <c r="A83" s="108"/>
      <c r="B83" s="110"/>
      <c r="C83" s="120"/>
      <c r="D83" s="111"/>
      <c r="E83" s="117"/>
      <c r="F83" s="113"/>
    </row>
    <row r="84" spans="1:6" outlineLevel="2" x14ac:dyDescent="0.15">
      <c r="A84" s="108"/>
      <c r="B84" s="110"/>
      <c r="C84" s="120"/>
      <c r="D84" s="111"/>
      <c r="E84" s="117"/>
      <c r="F84" s="113"/>
    </row>
    <row r="85" spans="1:6" outlineLevel="2" x14ac:dyDescent="0.15">
      <c r="A85" s="108"/>
      <c r="B85" s="110"/>
      <c r="C85" s="120"/>
      <c r="D85" s="111"/>
      <c r="E85" s="117"/>
      <c r="F85" s="113"/>
    </row>
    <row r="86" spans="1:6" outlineLevel="2" x14ac:dyDescent="0.15">
      <c r="A86" s="108"/>
      <c r="B86" s="110"/>
      <c r="C86" s="120"/>
      <c r="D86" s="111"/>
      <c r="E86" s="117"/>
      <c r="F86" s="113"/>
    </row>
    <row r="87" spans="1:6" ht="11.25" customHeight="1" outlineLevel="2" x14ac:dyDescent="0.15">
      <c r="A87" s="108"/>
      <c r="B87" s="110"/>
      <c r="C87" s="120"/>
      <c r="D87" s="111"/>
      <c r="E87" s="117"/>
      <c r="F87" s="113"/>
    </row>
    <row r="88" spans="1:6" outlineLevel="2" x14ac:dyDescent="0.15">
      <c r="A88" s="108"/>
      <c r="B88" s="110"/>
      <c r="C88" s="120"/>
      <c r="D88" s="111"/>
      <c r="E88" s="117"/>
      <c r="F88" s="113"/>
    </row>
    <row r="89" spans="1:6" outlineLevel="2" x14ac:dyDescent="0.15">
      <c r="A89" s="108"/>
      <c r="B89" s="110"/>
      <c r="C89" s="120"/>
      <c r="D89" s="111"/>
      <c r="E89" s="117"/>
      <c r="F89" s="113"/>
    </row>
    <row r="90" spans="1:6" x14ac:dyDescent="0.15">
      <c r="A90" s="108"/>
      <c r="B90" s="110"/>
      <c r="C90" s="120"/>
      <c r="D90" s="111"/>
      <c r="E90" s="117"/>
      <c r="F90" s="113"/>
    </row>
    <row r="91" spans="1:6" x14ac:dyDescent="0.15">
      <c r="A91" s="108"/>
      <c r="B91" s="110"/>
      <c r="C91" s="120"/>
      <c r="D91" s="111"/>
      <c r="E91" s="117"/>
      <c r="F91" s="113"/>
    </row>
    <row r="92" spans="1:6" x14ac:dyDescent="0.15">
      <c r="A92" s="108"/>
      <c r="B92" s="110"/>
      <c r="C92" s="120"/>
      <c r="D92" s="111"/>
      <c r="E92" s="117"/>
      <c r="F92" s="113"/>
    </row>
    <row r="93" spans="1:6" x14ac:dyDescent="0.15">
      <c r="A93" s="108"/>
      <c r="B93" s="110"/>
      <c r="C93" s="120"/>
      <c r="D93" s="111"/>
      <c r="E93" s="117"/>
      <c r="F93" s="113"/>
    </row>
    <row r="94" spans="1:6" x14ac:dyDescent="0.15">
      <c r="A94" s="108"/>
      <c r="B94" s="110"/>
      <c r="C94" s="120"/>
      <c r="D94" s="111"/>
      <c r="E94" s="117"/>
      <c r="F94" s="113"/>
    </row>
    <row r="95" spans="1:6" x14ac:dyDescent="0.15">
      <c r="A95" s="108"/>
      <c r="B95" s="110"/>
      <c r="C95" s="120"/>
      <c r="D95" s="111"/>
      <c r="E95" s="117"/>
      <c r="F95" s="113"/>
    </row>
    <row r="96" spans="1:6" x14ac:dyDescent="0.15">
      <c r="A96" s="108"/>
      <c r="B96" s="110"/>
      <c r="C96" s="120"/>
      <c r="D96" s="111"/>
      <c r="E96" s="117"/>
      <c r="F96" s="113"/>
    </row>
    <row r="97" spans="1:6" x14ac:dyDescent="0.15">
      <c r="A97" s="108"/>
      <c r="B97" s="110"/>
      <c r="C97" s="109"/>
      <c r="D97" s="111"/>
      <c r="E97" s="117"/>
      <c r="F97" s="113"/>
    </row>
    <row r="98" spans="1:6" x14ac:dyDescent="0.15">
      <c r="A98" s="108"/>
      <c r="B98" s="110"/>
      <c r="C98" s="109"/>
      <c r="D98" s="111"/>
      <c r="E98" s="117"/>
      <c r="F98" s="113"/>
    </row>
    <row r="99" spans="1:6" x14ac:dyDescent="0.15">
      <c r="A99" s="108"/>
      <c r="B99" s="110"/>
      <c r="C99" s="109"/>
      <c r="D99" s="111"/>
      <c r="E99" s="117"/>
      <c r="F99" s="113"/>
    </row>
    <row r="100" spans="1:6" x14ac:dyDescent="0.15">
      <c r="A100" s="108"/>
      <c r="B100" s="110"/>
      <c r="C100" s="109"/>
      <c r="D100" s="111"/>
      <c r="E100" s="117"/>
      <c r="F100" s="113"/>
    </row>
    <row r="101" spans="1:6" x14ac:dyDescent="0.15">
      <c r="A101" s="108"/>
      <c r="B101" s="110"/>
      <c r="C101" s="109"/>
      <c r="D101" s="111"/>
      <c r="E101" s="117"/>
      <c r="F101" s="113"/>
    </row>
    <row r="102" spans="1:6" x14ac:dyDescent="0.15">
      <c r="A102" s="108"/>
      <c r="B102" s="110"/>
      <c r="C102" s="109"/>
      <c r="D102" s="111"/>
      <c r="E102" s="117"/>
      <c r="F102" s="113"/>
    </row>
    <row r="103" spans="1:6" x14ac:dyDescent="0.15">
      <c r="A103" s="108"/>
      <c r="B103" s="110"/>
      <c r="C103" s="109"/>
      <c r="D103" s="111"/>
      <c r="E103" s="117"/>
      <c r="F103" s="113"/>
    </row>
    <row r="104" spans="1:6" x14ac:dyDescent="0.15">
      <c r="A104" s="108"/>
      <c r="B104" s="110"/>
      <c r="C104" s="109"/>
      <c r="D104" s="111"/>
      <c r="E104" s="117"/>
      <c r="F104" s="113"/>
    </row>
    <row r="105" spans="1:6" x14ac:dyDescent="0.15">
      <c r="A105" s="108"/>
      <c r="B105" s="110"/>
      <c r="C105" s="109"/>
      <c r="D105" s="111"/>
      <c r="E105" s="117"/>
      <c r="F105" s="113"/>
    </row>
    <row r="106" spans="1:6" x14ac:dyDescent="0.15">
      <c r="A106" s="108"/>
      <c r="B106" s="110"/>
      <c r="C106" s="109"/>
      <c r="D106" s="111"/>
      <c r="E106" s="117"/>
      <c r="F106" s="113"/>
    </row>
    <row r="107" spans="1:6" x14ac:dyDescent="0.15">
      <c r="A107" s="108"/>
      <c r="B107" s="110"/>
      <c r="C107" s="109"/>
      <c r="D107" s="111"/>
      <c r="E107" s="117"/>
      <c r="F107" s="113"/>
    </row>
    <row r="108" spans="1:6" x14ac:dyDescent="0.15">
      <c r="A108" s="108"/>
      <c r="B108" s="110"/>
      <c r="C108" s="109"/>
      <c r="D108" s="111"/>
      <c r="E108" s="117"/>
      <c r="F108" s="113"/>
    </row>
    <row r="109" spans="1:6" x14ac:dyDescent="0.15">
      <c r="A109" s="108"/>
      <c r="B109" s="110"/>
      <c r="C109" s="109"/>
      <c r="D109" s="111"/>
      <c r="E109" s="117"/>
      <c r="F109" s="113"/>
    </row>
    <row r="110" spans="1:6" x14ac:dyDescent="0.15">
      <c r="A110" s="108"/>
      <c r="B110" s="110"/>
      <c r="C110" s="109"/>
      <c r="D110" s="111"/>
      <c r="E110" s="117"/>
      <c r="F110" s="113"/>
    </row>
    <row r="111" spans="1:6" x14ac:dyDescent="0.15">
      <c r="A111" s="108"/>
      <c r="B111" s="110"/>
      <c r="C111" s="109"/>
      <c r="D111" s="111"/>
      <c r="E111" s="117"/>
      <c r="F111" s="113"/>
    </row>
    <row r="112" spans="1:6" x14ac:dyDescent="0.15">
      <c r="A112" s="108"/>
      <c r="B112" s="110"/>
      <c r="C112" s="109"/>
      <c r="D112" s="111"/>
      <c r="E112" s="117"/>
      <c r="F112" s="113"/>
    </row>
    <row r="113" spans="1:6" x14ac:dyDescent="0.15">
      <c r="A113" s="108"/>
      <c r="B113" s="110"/>
      <c r="C113" s="109"/>
      <c r="D113" s="111"/>
      <c r="E113" s="117"/>
      <c r="F113" s="113"/>
    </row>
    <row r="114" spans="1:6" x14ac:dyDescent="0.15">
      <c r="A114" s="108"/>
      <c r="B114" s="110"/>
      <c r="C114" s="109"/>
      <c r="D114" s="111"/>
      <c r="E114" s="117"/>
      <c r="F114" s="113"/>
    </row>
    <row r="115" spans="1:6" x14ac:dyDescent="0.15">
      <c r="A115" s="108"/>
      <c r="B115" s="110"/>
      <c r="C115" s="109"/>
      <c r="D115" s="111"/>
      <c r="E115" s="117"/>
      <c r="F115" s="113"/>
    </row>
    <row r="116" spans="1:6" x14ac:dyDescent="0.15">
      <c r="A116" s="108"/>
      <c r="B116" s="110"/>
      <c r="C116" s="109"/>
      <c r="D116" s="111"/>
      <c r="E116" s="117"/>
      <c r="F116" s="113"/>
    </row>
    <row r="117" spans="1:6" x14ac:dyDescent="0.15">
      <c r="A117" s="108"/>
      <c r="B117" s="110"/>
      <c r="C117" s="109"/>
      <c r="D117" s="111"/>
      <c r="E117" s="117"/>
      <c r="F117" s="113"/>
    </row>
    <row r="118" spans="1:6" x14ac:dyDescent="0.15">
      <c r="A118" s="108"/>
      <c r="B118" s="110"/>
      <c r="C118" s="109"/>
      <c r="D118" s="111"/>
      <c r="E118" s="117"/>
      <c r="F118" s="113"/>
    </row>
    <row r="119" spans="1:6" x14ac:dyDescent="0.15">
      <c r="A119" s="108"/>
      <c r="B119" s="110"/>
      <c r="C119" s="109"/>
      <c r="D119" s="111"/>
      <c r="E119" s="117"/>
      <c r="F119" s="113"/>
    </row>
    <row r="120" spans="1:6" x14ac:dyDescent="0.15">
      <c r="A120" s="108"/>
      <c r="B120" s="110"/>
      <c r="C120" s="109"/>
      <c r="D120" s="111"/>
      <c r="E120" s="117"/>
      <c r="F120" s="113"/>
    </row>
    <row r="121" spans="1:6" x14ac:dyDescent="0.15">
      <c r="A121" s="45"/>
      <c r="B121" s="45"/>
      <c r="C121" s="45"/>
      <c r="D121" s="45"/>
      <c r="E121" s="45"/>
      <c r="F121" s="45"/>
    </row>
    <row r="122" spans="1:6" ht="12.75" customHeight="1" x14ac:dyDescent="0.15">
      <c r="A122" s="222" t="s">
        <v>35</v>
      </c>
      <c r="B122" s="222"/>
      <c r="C122" s="222"/>
      <c r="D122" s="222"/>
      <c r="E122" s="222"/>
      <c r="F122" s="222"/>
    </row>
  </sheetData>
  <sheetProtection sheet="1" objects="1" scenarios="1" formatColumns="0" formatRows="0" insertRows="0"/>
  <mergeCells count="6">
    <mergeCell ref="A1:F1"/>
    <mergeCell ref="A122:F122"/>
    <mergeCell ref="A2:B2"/>
    <mergeCell ref="D2:F2"/>
    <mergeCell ref="A3:F3"/>
    <mergeCell ref="A19:F19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2:A120" xr:uid="{6AC6D6E9-22BD-5549-B2BE-AD83DDE3C862}">
      <formula1>1</formula1>
      <formula2>12</formula2>
    </dataValidation>
  </dataValidations>
  <hyperlinks>
    <hyperlink ref="A122:F122" location="'Journal de banque (épargne)'!A1" display="Pour retourner au haut de la feuille, cliquez ici" xr:uid="{00000000-0004-0000-1300-000002000000}"/>
    <hyperlink ref="D2:F2" location="'Compte de résultat'!A1" display="Pour retourner au compte de résultat, cliquez ici" xr:uid="{433BA1CB-3089-D642-A7BA-F204BAC2785F}"/>
  </hyperlinks>
  <pageMargins left="0.78740157499999996" right="0.78740157499999996" top="0.984251969" bottom="0.984251969" header="0.4921259845" footer="0.4921259845"/>
  <pageSetup paperSize="9" scale="51" fitToHeight="20" orientation="portrait" horizontalDpi="4294967293" verticalDpi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69"/>
  <sheetViews>
    <sheetView topLeftCell="A4" workbookViewId="0">
      <selection activeCell="G30" sqref="G30"/>
    </sheetView>
  </sheetViews>
  <sheetFormatPr baseColWidth="10" defaultColWidth="9.1640625" defaultRowHeight="13" outlineLevelRow="2" x14ac:dyDescent="0.15"/>
  <cols>
    <col min="1" max="1" width="14.1640625" style="1" bestFit="1" customWidth="1"/>
    <col min="2" max="2" width="28.83203125" style="1" customWidth="1"/>
    <col min="3" max="3" width="54.83203125" style="1" customWidth="1"/>
    <col min="4" max="4" width="11.1640625" style="32" customWidth="1"/>
    <col min="5" max="5" width="10.83203125" style="28" customWidth="1"/>
    <col min="6" max="6" width="35.6640625" style="1" customWidth="1"/>
    <col min="7" max="7" width="10.6640625" style="1" bestFit="1" customWidth="1"/>
  </cols>
  <sheetData>
    <row r="1" spans="1:7" x14ac:dyDescent="0.15">
      <c r="A1" s="244" t="s">
        <v>24</v>
      </c>
      <c r="B1" s="224"/>
      <c r="C1" s="224"/>
      <c r="D1" s="224"/>
      <c r="E1" s="224"/>
      <c r="F1" s="240"/>
      <c r="G1" s="65"/>
    </row>
    <row r="2" spans="1:7" ht="13" customHeight="1" x14ac:dyDescent="0.15">
      <c r="A2" s="235"/>
      <c r="B2" s="241"/>
      <c r="C2" s="42"/>
      <c r="D2" s="235" t="s">
        <v>76</v>
      </c>
      <c r="E2" s="241"/>
      <c r="F2" s="242"/>
      <c r="G2"/>
    </row>
    <row r="3" spans="1:7" x14ac:dyDescent="0.15">
      <c r="A3" s="243" t="s">
        <v>101</v>
      </c>
      <c r="B3" s="220"/>
      <c r="C3" s="220"/>
      <c r="D3" s="220"/>
      <c r="E3" s="220"/>
      <c r="F3" s="221"/>
      <c r="G3"/>
    </row>
    <row r="4" spans="1:7" x14ac:dyDescent="0.15">
      <c r="A4" s="36"/>
      <c r="B4" s="1" t="s">
        <v>30</v>
      </c>
      <c r="C4" s="4"/>
      <c r="D4" s="4"/>
      <c r="E4" s="23">
        <f>E21</f>
        <v>0</v>
      </c>
      <c r="F4" s="18"/>
      <c r="G4"/>
    </row>
    <row r="5" spans="1:7" outlineLevel="1" x14ac:dyDescent="0.15">
      <c r="A5" s="36">
        <v>1</v>
      </c>
      <c r="B5" s="1" t="s">
        <v>5</v>
      </c>
      <c r="C5" s="4"/>
      <c r="D5" s="28">
        <f>SUMIF(A22:A120,"=1",E22:E120)</f>
        <v>0</v>
      </c>
      <c r="E5" s="2">
        <f>IF((SUMIF(A22:A120,"&gt;0",A22:A120)&gt;0),SUMIF(A21:A120,"&lt;2",E21:E120),0)</f>
        <v>0</v>
      </c>
      <c r="F5" s="18"/>
      <c r="G5"/>
    </row>
    <row r="6" spans="1:7" outlineLevel="1" x14ac:dyDescent="0.15">
      <c r="A6" s="36">
        <v>2</v>
      </c>
      <c r="B6" s="1" t="s">
        <v>6</v>
      </c>
      <c r="C6" s="4"/>
      <c r="D6" s="28">
        <f>SUMIF(A22:A120,"=2",E22:E120)</f>
        <v>0</v>
      </c>
      <c r="E6" s="2">
        <f>IF((SUMIF(A22:A120,"&gt;1",A22:A120)&gt;0),SUMIF(A21:A120,"&lt;3",E21:E120),0)</f>
        <v>0</v>
      </c>
      <c r="F6" s="18"/>
      <c r="G6"/>
    </row>
    <row r="7" spans="1:7" outlineLevel="1" x14ac:dyDescent="0.15">
      <c r="A7" s="36">
        <v>3</v>
      </c>
      <c r="B7" s="1" t="s">
        <v>7</v>
      </c>
      <c r="C7" s="4"/>
      <c r="D7" s="28">
        <f>SUMIF(A22:A120,"=3",E22:E120)</f>
        <v>0</v>
      </c>
      <c r="E7" s="2">
        <f>IF((SUMIF(A22:A120,"&gt;2",A22:A120)&gt;0),SUMIF(A21:A120,"&lt;4",E21:E120),0)</f>
        <v>0</v>
      </c>
      <c r="F7" s="18"/>
      <c r="G7"/>
    </row>
    <row r="8" spans="1:7" outlineLevel="1" x14ac:dyDescent="0.15">
      <c r="A8" s="36">
        <v>4</v>
      </c>
      <c r="B8" s="1" t="s">
        <v>8</v>
      </c>
      <c r="C8" s="4"/>
      <c r="D8" s="28">
        <f>SUMIF(A22:A120,"=4",E22:E120)</f>
        <v>0</v>
      </c>
      <c r="E8" s="2">
        <f>IF((SUMIF(A22:A120,"&gt;3",A22:A120)&gt;0),SUMIF(A21:A120,"&lt;5",E21:E120),0)</f>
        <v>0</v>
      </c>
      <c r="F8" s="18"/>
      <c r="G8"/>
    </row>
    <row r="9" spans="1:7" outlineLevel="1" x14ac:dyDescent="0.15">
      <c r="A9" s="36">
        <v>5</v>
      </c>
      <c r="B9" s="1" t="s">
        <v>9</v>
      </c>
      <c r="C9" s="4"/>
      <c r="D9" s="28">
        <f>SUMIF(A22:A120,"=5",E22:E120)</f>
        <v>0</v>
      </c>
      <c r="E9" s="2">
        <f>IF((SUMIF(A22:A120,"&gt;4",A22:A120)&gt;0),SUMIF(A21:A120,"&lt;6",E21:E120),0)</f>
        <v>0</v>
      </c>
      <c r="F9" s="18"/>
      <c r="G9"/>
    </row>
    <row r="10" spans="1:7" outlineLevel="1" x14ac:dyDescent="0.15">
      <c r="A10" s="36">
        <v>6</v>
      </c>
      <c r="B10" s="1" t="s">
        <v>10</v>
      </c>
      <c r="C10" s="4"/>
      <c r="D10" s="28">
        <f>SUMIF(A22:A120,"=6",E22:E120)</f>
        <v>0</v>
      </c>
      <c r="E10" s="2">
        <f>IF((SUMIF(A22:A120,"&gt;5",A22:A120)&gt;0),SUMIF(A21:A120,"&lt;7",E21:E120),0)</f>
        <v>0</v>
      </c>
      <c r="F10" s="18"/>
      <c r="G10"/>
    </row>
    <row r="11" spans="1:7" outlineLevel="1" x14ac:dyDescent="0.15">
      <c r="A11" s="36">
        <v>7</v>
      </c>
      <c r="B11" s="1" t="s">
        <v>11</v>
      </c>
      <c r="C11" s="4"/>
      <c r="D11" s="28">
        <f>SUMIF(A22:A120,"=7",E22:E120)</f>
        <v>0</v>
      </c>
      <c r="E11" s="2">
        <f>IF((SUMIF(A22:A120,"&gt;6",A22:A120)&gt;0),SUMIF(A21:A120,"&lt;8",E21:E120),0)</f>
        <v>0</v>
      </c>
      <c r="F11" s="18"/>
      <c r="G11"/>
    </row>
    <row r="12" spans="1:7" outlineLevel="1" x14ac:dyDescent="0.15">
      <c r="A12" s="36">
        <v>8</v>
      </c>
      <c r="B12" s="1" t="s">
        <v>12</v>
      </c>
      <c r="C12" s="4"/>
      <c r="D12" s="28">
        <f>SUMIF(A22:A120,"=8",E22:E120)</f>
        <v>0</v>
      </c>
      <c r="E12" s="2">
        <f>IF((SUMIF(A22:A120,"&gt;7",A22:A120)&gt;0),SUMIF(A21:A120,"&lt;9",E21:E120),0)</f>
        <v>0</v>
      </c>
      <c r="F12" s="18"/>
      <c r="G12"/>
    </row>
    <row r="13" spans="1:7" outlineLevel="1" x14ac:dyDescent="0.15">
      <c r="A13" s="36">
        <v>9</v>
      </c>
      <c r="B13" s="1" t="s">
        <v>13</v>
      </c>
      <c r="C13" s="4"/>
      <c r="D13" s="28">
        <f>SUMIF(A22:A120,"=9",E22:E120)</f>
        <v>0</v>
      </c>
      <c r="E13" s="2">
        <f>IF((SUMIF(A22:A120,"&gt;8",A22:A120)&gt;0),SUMIF(A21:A120,"&lt;10",E21:E120),0)</f>
        <v>0</v>
      </c>
      <c r="F13" s="18"/>
      <c r="G13"/>
    </row>
    <row r="14" spans="1:7" outlineLevel="1" x14ac:dyDescent="0.15">
      <c r="A14" s="36">
        <v>10</v>
      </c>
      <c r="B14" s="1" t="s">
        <v>14</v>
      </c>
      <c r="C14" s="4"/>
      <c r="D14" s="28">
        <f>SUMIF(A22:A120,"=10",E22:E120)</f>
        <v>0</v>
      </c>
      <c r="E14" s="2">
        <f>IF((SUMIF(A22:A120,"&gt;9",A22:A120)&gt;0),SUMIF(A21:A120,"&lt;11",E21:E120),0)</f>
        <v>0</v>
      </c>
      <c r="F14" s="18"/>
      <c r="G14"/>
    </row>
    <row r="15" spans="1:7" outlineLevel="1" x14ac:dyDescent="0.15">
      <c r="A15" s="36">
        <v>11</v>
      </c>
      <c r="B15" s="1" t="s">
        <v>15</v>
      </c>
      <c r="C15" s="4"/>
      <c r="D15" s="28">
        <f>SUMIF(A22:A120,"=11",E22:E120)</f>
        <v>0</v>
      </c>
      <c r="E15" s="2">
        <f>IF((SUMIF(A22:A120,"&gt;10",A22:A120)&gt;0),SUMIF(A21:A120,"&lt;12",E21:E120),0)</f>
        <v>0</v>
      </c>
      <c r="F15" s="18"/>
      <c r="G15"/>
    </row>
    <row r="16" spans="1:7" outlineLevel="1" x14ac:dyDescent="0.15">
      <c r="A16" s="36">
        <v>12</v>
      </c>
      <c r="B16" s="1" t="s">
        <v>16</v>
      </c>
      <c r="C16" s="4"/>
      <c r="D16" s="28">
        <f>SUMIF(A22:A120,"=12",E22:E120)</f>
        <v>0</v>
      </c>
      <c r="E16" s="2">
        <f>IF((SUMIF(A22:A120,"&gt;11",A22:A120)&gt;0),SUMIF(A21:A120,"&lt;13",E21:E120),0)</f>
        <v>0</v>
      </c>
      <c r="F16" s="18"/>
      <c r="G16"/>
    </row>
    <row r="17" spans="1:9" outlineLevel="1" x14ac:dyDescent="0.15">
      <c r="A17" s="37" t="s">
        <v>73</v>
      </c>
      <c r="B17" s="29" t="s">
        <v>20</v>
      </c>
      <c r="C17" s="38"/>
      <c r="D17" s="38"/>
      <c r="E17" s="27">
        <f>SUM(E21:E120)</f>
        <v>0</v>
      </c>
      <c r="F17" s="39"/>
      <c r="G17"/>
      <c r="I17" s="16"/>
    </row>
    <row r="18" spans="1:9" x14ac:dyDescent="0.15">
      <c r="A18" s="40"/>
      <c r="B18" s="16"/>
      <c r="C18" s="41"/>
      <c r="D18" s="41"/>
      <c r="E18" s="13"/>
      <c r="F18" s="16"/>
      <c r="G18"/>
    </row>
    <row r="19" spans="1:9" x14ac:dyDescent="0.15">
      <c r="A19" s="234" t="s">
        <v>33</v>
      </c>
      <c r="B19" s="215"/>
      <c r="C19" s="215"/>
      <c r="D19" s="215"/>
      <c r="E19" s="215"/>
      <c r="F19" s="216"/>
      <c r="G19"/>
    </row>
    <row r="20" spans="1:9" x14ac:dyDescent="0.15">
      <c r="A20" s="88" t="s">
        <v>72</v>
      </c>
      <c r="B20" s="5" t="s">
        <v>25</v>
      </c>
      <c r="C20" s="5" t="s">
        <v>37</v>
      </c>
      <c r="D20" s="5" t="s">
        <v>77</v>
      </c>
      <c r="E20" s="5" t="s">
        <v>21</v>
      </c>
      <c r="F20" s="6" t="s">
        <v>23</v>
      </c>
      <c r="G20"/>
    </row>
    <row r="21" spans="1:9" x14ac:dyDescent="0.15">
      <c r="A21" s="5">
        <v>0</v>
      </c>
      <c r="B21" s="49"/>
      <c r="C21" s="49" t="s">
        <v>30</v>
      </c>
      <c r="D21" s="49"/>
      <c r="E21" s="87">
        <f>Initialisation!D14</f>
        <v>0</v>
      </c>
      <c r="F21" s="48"/>
      <c r="G21"/>
    </row>
    <row r="22" spans="1:9" outlineLevel="2" x14ac:dyDescent="0.15">
      <c r="A22" s="108"/>
      <c r="B22" s="110"/>
      <c r="C22" s="120"/>
      <c r="D22" s="111"/>
      <c r="E22" s="112"/>
      <c r="F22" s="113"/>
      <c r="G22"/>
    </row>
    <row r="23" spans="1:9" outlineLevel="2" x14ac:dyDescent="0.15">
      <c r="A23" s="108"/>
      <c r="B23" s="110"/>
      <c r="C23" s="120"/>
      <c r="D23" s="111"/>
      <c r="E23" s="112"/>
      <c r="F23" s="113"/>
      <c r="G23"/>
    </row>
    <row r="24" spans="1:9" outlineLevel="2" x14ac:dyDescent="0.15">
      <c r="A24" s="108"/>
      <c r="B24" s="110"/>
      <c r="C24" s="120"/>
      <c r="D24" s="111"/>
      <c r="E24" s="112"/>
      <c r="F24" s="113"/>
      <c r="G24"/>
    </row>
    <row r="25" spans="1:9" outlineLevel="2" x14ac:dyDescent="0.15">
      <c r="A25" s="108"/>
      <c r="B25" s="110"/>
      <c r="C25" s="120"/>
      <c r="D25" s="111"/>
      <c r="E25" s="112"/>
      <c r="F25" s="113"/>
      <c r="G25"/>
    </row>
    <row r="26" spans="1:9" outlineLevel="2" x14ac:dyDescent="0.15">
      <c r="A26" s="108"/>
      <c r="B26" s="110"/>
      <c r="C26" s="120"/>
      <c r="D26" s="111"/>
      <c r="E26" s="112"/>
      <c r="F26" s="113"/>
      <c r="G26"/>
    </row>
    <row r="27" spans="1:9" outlineLevel="2" x14ac:dyDescent="0.15">
      <c r="A27" s="108"/>
      <c r="B27" s="110"/>
      <c r="C27" s="120"/>
      <c r="D27" s="111"/>
      <c r="E27" s="112"/>
      <c r="F27" s="113"/>
      <c r="G27"/>
    </row>
    <row r="28" spans="1:9" outlineLevel="2" x14ac:dyDescent="0.15">
      <c r="A28" s="108"/>
      <c r="B28" s="110"/>
      <c r="C28" s="120"/>
      <c r="D28" s="111"/>
      <c r="E28" s="112"/>
      <c r="F28" s="113"/>
      <c r="G28"/>
    </row>
    <row r="29" spans="1:9" ht="11.25" customHeight="1" outlineLevel="2" x14ac:dyDescent="0.15">
      <c r="A29" s="108"/>
      <c r="B29" s="110"/>
      <c r="C29" s="120"/>
      <c r="D29" s="111"/>
      <c r="E29" s="112"/>
      <c r="F29" s="113"/>
      <c r="G29"/>
    </row>
    <row r="30" spans="1:9" outlineLevel="2" x14ac:dyDescent="0.15">
      <c r="A30" s="108"/>
      <c r="B30" s="110"/>
      <c r="C30" s="120"/>
      <c r="D30" s="111"/>
      <c r="E30" s="112"/>
      <c r="F30" s="113"/>
      <c r="G30"/>
    </row>
    <row r="31" spans="1:9" outlineLevel="2" x14ac:dyDescent="0.15">
      <c r="A31" s="108"/>
      <c r="B31" s="110"/>
      <c r="C31" s="120"/>
      <c r="D31" s="111"/>
      <c r="E31" s="112"/>
      <c r="F31" s="113"/>
      <c r="G31"/>
    </row>
    <row r="32" spans="1:9" x14ac:dyDescent="0.15">
      <c r="A32" s="108"/>
      <c r="B32" s="110"/>
      <c r="C32" s="120"/>
      <c r="D32" s="111"/>
      <c r="E32" s="112"/>
      <c r="F32" s="113"/>
      <c r="G32"/>
    </row>
    <row r="33" spans="1:7" x14ac:dyDescent="0.15">
      <c r="A33" s="108"/>
      <c r="B33" s="110"/>
      <c r="C33" s="120"/>
      <c r="D33" s="111"/>
      <c r="E33" s="112"/>
      <c r="F33" s="113"/>
      <c r="G33"/>
    </row>
    <row r="34" spans="1:7" x14ac:dyDescent="0.15">
      <c r="A34" s="108"/>
      <c r="B34" s="110"/>
      <c r="C34" s="120"/>
      <c r="D34" s="111"/>
      <c r="E34" s="112"/>
      <c r="F34" s="113"/>
      <c r="G34"/>
    </row>
    <row r="35" spans="1:7" x14ac:dyDescent="0.15">
      <c r="A35" s="108"/>
      <c r="B35" s="110"/>
      <c r="C35" s="120"/>
      <c r="D35" s="111"/>
      <c r="E35" s="112"/>
      <c r="F35" s="113"/>
      <c r="G35"/>
    </row>
    <row r="36" spans="1:7" x14ac:dyDescent="0.15">
      <c r="A36" s="108"/>
      <c r="B36" s="110"/>
      <c r="C36" s="120"/>
      <c r="D36" s="111"/>
      <c r="E36" s="112"/>
      <c r="F36" s="113"/>
      <c r="G36"/>
    </row>
    <row r="37" spans="1:7" x14ac:dyDescent="0.15">
      <c r="A37" s="108"/>
      <c r="B37" s="110"/>
      <c r="C37" s="120"/>
      <c r="D37" s="111"/>
      <c r="E37" s="112"/>
      <c r="F37" s="113"/>
      <c r="G37"/>
    </row>
    <row r="38" spans="1:7" x14ac:dyDescent="0.15">
      <c r="A38" s="108"/>
      <c r="B38" s="110"/>
      <c r="C38" s="120"/>
      <c r="D38" s="111"/>
      <c r="E38" s="112"/>
      <c r="F38" s="113"/>
      <c r="G38"/>
    </row>
    <row r="39" spans="1:7" x14ac:dyDescent="0.15">
      <c r="A39" s="108"/>
      <c r="B39" s="110"/>
      <c r="C39" s="109"/>
      <c r="D39" s="111"/>
      <c r="E39" s="112"/>
      <c r="F39" s="113"/>
      <c r="G39"/>
    </row>
    <row r="40" spans="1:7" x14ac:dyDescent="0.15">
      <c r="A40" s="108"/>
      <c r="B40" s="110"/>
      <c r="C40" s="109"/>
      <c r="D40" s="111"/>
      <c r="E40" s="112"/>
      <c r="F40" s="113"/>
      <c r="G40"/>
    </row>
    <row r="41" spans="1:7" x14ac:dyDescent="0.15">
      <c r="A41" s="108"/>
      <c r="B41" s="110"/>
      <c r="C41" s="109"/>
      <c r="D41" s="111"/>
      <c r="E41" s="112"/>
      <c r="F41" s="113"/>
      <c r="G41"/>
    </row>
    <row r="42" spans="1:7" x14ac:dyDescent="0.15">
      <c r="A42" s="108"/>
      <c r="B42" s="110"/>
      <c r="C42" s="109"/>
      <c r="D42" s="111"/>
      <c r="E42" s="112"/>
      <c r="F42" s="113"/>
      <c r="G42"/>
    </row>
    <row r="43" spans="1:7" x14ac:dyDescent="0.15">
      <c r="A43" s="108"/>
      <c r="B43" s="110"/>
      <c r="C43" s="109"/>
      <c r="D43" s="111"/>
      <c r="E43" s="112"/>
      <c r="F43" s="113"/>
      <c r="G43"/>
    </row>
    <row r="44" spans="1:7" x14ac:dyDescent="0.15">
      <c r="A44" s="108"/>
      <c r="B44" s="110"/>
      <c r="C44" s="109"/>
      <c r="D44" s="111"/>
      <c r="E44" s="112"/>
      <c r="F44" s="113"/>
      <c r="G44"/>
    </row>
    <row r="45" spans="1:7" x14ac:dyDescent="0.15">
      <c r="A45" s="108"/>
      <c r="B45" s="110"/>
      <c r="C45" s="109"/>
      <c r="D45" s="111"/>
      <c r="E45" s="112"/>
      <c r="F45" s="113"/>
      <c r="G45"/>
    </row>
    <row r="46" spans="1:7" x14ac:dyDescent="0.15">
      <c r="A46" s="108"/>
      <c r="B46" s="110"/>
      <c r="C46" s="109"/>
      <c r="D46" s="111"/>
      <c r="E46" s="112"/>
      <c r="F46" s="113"/>
      <c r="G46"/>
    </row>
    <row r="47" spans="1:7" outlineLevel="2" x14ac:dyDescent="0.15">
      <c r="A47" s="108"/>
      <c r="B47" s="110"/>
      <c r="C47" s="120"/>
      <c r="D47" s="111"/>
      <c r="E47" s="112"/>
      <c r="F47" s="113"/>
      <c r="G47"/>
    </row>
    <row r="48" spans="1:7" outlineLevel="2" x14ac:dyDescent="0.15">
      <c r="A48" s="108"/>
      <c r="B48" s="110"/>
      <c r="C48" s="120"/>
      <c r="D48" s="111"/>
      <c r="E48" s="112"/>
      <c r="F48" s="113"/>
      <c r="G48"/>
    </row>
    <row r="49" spans="1:7" outlineLevel="2" x14ac:dyDescent="0.15">
      <c r="A49" s="108"/>
      <c r="B49" s="110"/>
      <c r="C49" s="120"/>
      <c r="D49" s="111"/>
      <c r="E49" s="112"/>
      <c r="F49" s="113"/>
      <c r="G49"/>
    </row>
    <row r="50" spans="1:7" outlineLevel="2" x14ac:dyDescent="0.15">
      <c r="A50" s="108"/>
      <c r="B50" s="110"/>
      <c r="C50" s="120"/>
      <c r="D50" s="111"/>
      <c r="E50" s="112"/>
      <c r="F50" s="113"/>
      <c r="G50"/>
    </row>
    <row r="51" spans="1:7" outlineLevel="2" x14ac:dyDescent="0.15">
      <c r="A51" s="108"/>
      <c r="B51" s="110"/>
      <c r="C51" s="120"/>
      <c r="D51" s="111"/>
      <c r="E51" s="112"/>
      <c r="F51" s="113"/>
      <c r="G51"/>
    </row>
    <row r="52" spans="1:7" outlineLevel="2" x14ac:dyDescent="0.15">
      <c r="A52" s="108"/>
      <c r="B52" s="110"/>
      <c r="C52" s="120"/>
      <c r="D52" s="111"/>
      <c r="E52" s="112"/>
      <c r="F52" s="113"/>
      <c r="G52"/>
    </row>
    <row r="53" spans="1:7" outlineLevel="2" x14ac:dyDescent="0.15">
      <c r="A53" s="108"/>
      <c r="B53" s="110"/>
      <c r="C53" s="120"/>
      <c r="D53" s="111"/>
      <c r="E53" s="112"/>
      <c r="F53" s="113"/>
      <c r="G53"/>
    </row>
    <row r="54" spans="1:7" outlineLevel="2" x14ac:dyDescent="0.15">
      <c r="A54" s="108"/>
      <c r="B54" s="110"/>
      <c r="C54" s="120"/>
      <c r="D54" s="111"/>
      <c r="E54" s="112"/>
      <c r="F54" s="113"/>
      <c r="G54"/>
    </row>
    <row r="55" spans="1:7" ht="11.25" customHeight="1" outlineLevel="2" x14ac:dyDescent="0.15">
      <c r="A55" s="108"/>
      <c r="B55" s="110"/>
      <c r="C55" s="120"/>
      <c r="D55" s="111"/>
      <c r="E55" s="112"/>
      <c r="F55" s="113"/>
      <c r="G55"/>
    </row>
    <row r="56" spans="1:7" outlineLevel="2" x14ac:dyDescent="0.15">
      <c r="A56" s="108"/>
      <c r="B56" s="110"/>
      <c r="C56" s="120"/>
      <c r="D56" s="111"/>
      <c r="E56" s="112"/>
      <c r="F56" s="113"/>
      <c r="G56"/>
    </row>
    <row r="57" spans="1:7" outlineLevel="2" x14ac:dyDescent="0.15">
      <c r="A57" s="108"/>
      <c r="B57" s="110"/>
      <c r="C57" s="120"/>
      <c r="D57" s="111"/>
      <c r="E57" s="112"/>
      <c r="F57" s="113"/>
      <c r="G57"/>
    </row>
    <row r="58" spans="1:7" x14ac:dyDescent="0.15">
      <c r="A58" s="108"/>
      <c r="B58" s="110"/>
      <c r="C58" s="120"/>
      <c r="D58" s="111"/>
      <c r="E58" s="112"/>
      <c r="F58" s="113"/>
      <c r="G58"/>
    </row>
    <row r="59" spans="1:7" x14ac:dyDescent="0.15">
      <c r="A59" s="108"/>
      <c r="B59" s="110"/>
      <c r="C59" s="120"/>
      <c r="D59" s="111"/>
      <c r="E59" s="112"/>
      <c r="F59" s="113"/>
      <c r="G59"/>
    </row>
    <row r="60" spans="1:7" x14ac:dyDescent="0.15">
      <c r="A60" s="108"/>
      <c r="B60" s="110"/>
      <c r="C60" s="120"/>
      <c r="D60" s="111"/>
      <c r="E60" s="112"/>
      <c r="F60" s="113"/>
      <c r="G60"/>
    </row>
    <row r="61" spans="1:7" x14ac:dyDescent="0.15">
      <c r="A61" s="108"/>
      <c r="B61" s="110"/>
      <c r="C61" s="120"/>
      <c r="D61" s="111"/>
      <c r="E61" s="112"/>
      <c r="F61" s="113"/>
      <c r="G61"/>
    </row>
    <row r="62" spans="1:7" x14ac:dyDescent="0.15">
      <c r="A62" s="108"/>
      <c r="B62" s="110"/>
      <c r="C62" s="120"/>
      <c r="D62" s="111"/>
      <c r="E62" s="112"/>
      <c r="F62" s="113"/>
      <c r="G62"/>
    </row>
    <row r="63" spans="1:7" x14ac:dyDescent="0.15">
      <c r="A63" s="108"/>
      <c r="B63" s="110"/>
      <c r="C63" s="120"/>
      <c r="D63" s="111"/>
      <c r="E63" s="112"/>
      <c r="F63" s="113"/>
      <c r="G63"/>
    </row>
    <row r="64" spans="1:7" x14ac:dyDescent="0.15">
      <c r="A64" s="108"/>
      <c r="B64" s="110"/>
      <c r="C64" s="120"/>
      <c r="D64" s="111"/>
      <c r="E64" s="112"/>
      <c r="F64" s="113"/>
      <c r="G64"/>
    </row>
    <row r="65" spans="1:7" x14ac:dyDescent="0.15">
      <c r="A65" s="108"/>
      <c r="B65" s="110"/>
      <c r="C65" s="109"/>
      <c r="D65" s="111"/>
      <c r="E65" s="112"/>
      <c r="F65" s="113"/>
      <c r="G65"/>
    </row>
    <row r="66" spans="1:7" x14ac:dyDescent="0.15">
      <c r="A66" s="108"/>
      <c r="B66" s="110"/>
      <c r="C66" s="109"/>
      <c r="D66" s="111"/>
      <c r="E66" s="112"/>
      <c r="F66" s="113"/>
      <c r="G66"/>
    </row>
    <row r="67" spans="1:7" x14ac:dyDescent="0.15">
      <c r="A67" s="108"/>
      <c r="B67" s="110"/>
      <c r="C67" s="109"/>
      <c r="D67" s="111"/>
      <c r="E67" s="112"/>
      <c r="F67" s="113"/>
      <c r="G67"/>
    </row>
    <row r="68" spans="1:7" x14ac:dyDescent="0.15">
      <c r="A68" s="108"/>
      <c r="B68" s="110"/>
      <c r="C68" s="109"/>
      <c r="D68" s="111"/>
      <c r="E68" s="112"/>
      <c r="F68" s="113"/>
      <c r="G68"/>
    </row>
    <row r="69" spans="1:7" x14ac:dyDescent="0.15">
      <c r="A69" s="108"/>
      <c r="B69" s="110"/>
      <c r="C69" s="109"/>
      <c r="D69" s="111"/>
      <c r="E69" s="112"/>
      <c r="F69" s="113"/>
      <c r="G69"/>
    </row>
    <row r="70" spans="1:7" x14ac:dyDescent="0.15">
      <c r="A70" s="108"/>
      <c r="B70" s="110"/>
      <c r="C70" s="109"/>
      <c r="D70" s="111"/>
      <c r="E70" s="112"/>
      <c r="F70" s="113"/>
      <c r="G70"/>
    </row>
    <row r="71" spans="1:7" x14ac:dyDescent="0.15">
      <c r="A71" s="108"/>
      <c r="B71" s="110"/>
      <c r="C71" s="109"/>
      <c r="D71" s="111"/>
      <c r="E71" s="112"/>
      <c r="F71" s="113"/>
      <c r="G71"/>
    </row>
    <row r="72" spans="1:7" x14ac:dyDescent="0.15">
      <c r="A72" s="108"/>
      <c r="B72" s="110"/>
      <c r="C72" s="109"/>
      <c r="D72" s="111"/>
      <c r="E72" s="112"/>
      <c r="F72" s="113"/>
      <c r="G72"/>
    </row>
    <row r="73" spans="1:7" x14ac:dyDescent="0.15">
      <c r="A73" s="108"/>
      <c r="B73" s="110"/>
      <c r="C73" s="109"/>
      <c r="D73" s="111"/>
      <c r="E73" s="112"/>
      <c r="F73" s="113"/>
      <c r="G73"/>
    </row>
    <row r="74" spans="1:7" x14ac:dyDescent="0.15">
      <c r="A74" s="108"/>
      <c r="B74" s="110"/>
      <c r="C74" s="109"/>
      <c r="D74" s="111"/>
      <c r="E74" s="112"/>
      <c r="F74" s="113"/>
      <c r="G74"/>
    </row>
    <row r="75" spans="1:7" x14ac:dyDescent="0.15">
      <c r="A75" s="108"/>
      <c r="B75" s="110"/>
      <c r="C75" s="109"/>
      <c r="D75" s="111"/>
      <c r="E75" s="112"/>
      <c r="F75" s="113"/>
      <c r="G75"/>
    </row>
    <row r="76" spans="1:7" x14ac:dyDescent="0.15">
      <c r="A76" s="108"/>
      <c r="B76" s="110"/>
      <c r="C76" s="109"/>
      <c r="D76" s="111"/>
      <c r="E76" s="112"/>
      <c r="F76" s="113"/>
      <c r="G76"/>
    </row>
    <row r="77" spans="1:7" x14ac:dyDescent="0.15">
      <c r="A77" s="108"/>
      <c r="B77" s="110"/>
      <c r="C77" s="109"/>
      <c r="D77" s="111"/>
      <c r="E77" s="112"/>
      <c r="F77" s="113"/>
      <c r="G77"/>
    </row>
    <row r="78" spans="1:7" x14ac:dyDescent="0.15">
      <c r="A78" s="108"/>
      <c r="B78" s="110"/>
      <c r="C78" s="109"/>
      <c r="D78" s="111"/>
      <c r="E78" s="112"/>
      <c r="F78" s="113"/>
      <c r="G78"/>
    </row>
    <row r="79" spans="1:7" outlineLevel="2" x14ac:dyDescent="0.15">
      <c r="A79" s="108"/>
      <c r="B79" s="110"/>
      <c r="C79" s="120"/>
      <c r="D79" s="111"/>
      <c r="E79" s="112"/>
      <c r="F79" s="113"/>
      <c r="G79"/>
    </row>
    <row r="80" spans="1:7" outlineLevel="2" x14ac:dyDescent="0.15">
      <c r="A80" s="108"/>
      <c r="B80" s="110"/>
      <c r="C80" s="120"/>
      <c r="D80" s="111"/>
      <c r="E80" s="112"/>
      <c r="F80" s="113"/>
      <c r="G80"/>
    </row>
    <row r="81" spans="1:7" outlineLevel="2" x14ac:dyDescent="0.15">
      <c r="A81" s="108"/>
      <c r="B81" s="110"/>
      <c r="C81" s="120"/>
      <c r="D81" s="111"/>
      <c r="E81" s="112"/>
      <c r="F81" s="113"/>
      <c r="G81"/>
    </row>
    <row r="82" spans="1:7" outlineLevel="2" x14ac:dyDescent="0.15">
      <c r="A82" s="108"/>
      <c r="B82" s="110"/>
      <c r="C82" s="120"/>
      <c r="D82" s="111"/>
      <c r="E82" s="112"/>
      <c r="F82" s="113"/>
      <c r="G82"/>
    </row>
    <row r="83" spans="1:7" outlineLevel="2" x14ac:dyDescent="0.15">
      <c r="A83" s="108"/>
      <c r="B83" s="110"/>
      <c r="C83" s="120"/>
      <c r="D83" s="111"/>
      <c r="E83" s="112"/>
      <c r="F83" s="113"/>
      <c r="G83"/>
    </row>
    <row r="84" spans="1:7" outlineLevel="2" x14ac:dyDescent="0.15">
      <c r="A84" s="108"/>
      <c r="B84" s="110"/>
      <c r="C84" s="120"/>
      <c r="D84" s="111"/>
      <c r="E84" s="112"/>
      <c r="F84" s="113"/>
      <c r="G84"/>
    </row>
    <row r="85" spans="1:7" outlineLevel="2" x14ac:dyDescent="0.15">
      <c r="A85" s="108"/>
      <c r="B85" s="110"/>
      <c r="C85" s="120"/>
      <c r="D85" s="111"/>
      <c r="E85" s="112"/>
      <c r="F85" s="113"/>
      <c r="G85"/>
    </row>
    <row r="86" spans="1:7" outlineLevel="2" x14ac:dyDescent="0.15">
      <c r="A86" s="108"/>
      <c r="B86" s="110"/>
      <c r="C86" s="120"/>
      <c r="D86" s="111"/>
      <c r="E86" s="112"/>
      <c r="F86" s="113"/>
      <c r="G86"/>
    </row>
    <row r="87" spans="1:7" ht="11.25" customHeight="1" outlineLevel="2" x14ac:dyDescent="0.15">
      <c r="A87" s="108"/>
      <c r="B87" s="110"/>
      <c r="C87" s="120"/>
      <c r="D87" s="111"/>
      <c r="E87" s="112"/>
      <c r="F87" s="113"/>
      <c r="G87"/>
    </row>
    <row r="88" spans="1:7" outlineLevel="2" x14ac:dyDescent="0.15">
      <c r="A88" s="108"/>
      <c r="B88" s="110"/>
      <c r="C88" s="120"/>
      <c r="D88" s="111"/>
      <c r="E88" s="112"/>
      <c r="F88" s="113"/>
      <c r="G88"/>
    </row>
    <row r="89" spans="1:7" outlineLevel="2" x14ac:dyDescent="0.15">
      <c r="A89" s="108"/>
      <c r="B89" s="110"/>
      <c r="C89" s="120"/>
      <c r="D89" s="111"/>
      <c r="E89" s="112"/>
      <c r="F89" s="113"/>
      <c r="G89"/>
    </row>
    <row r="90" spans="1:7" x14ac:dyDescent="0.15">
      <c r="A90" s="108"/>
      <c r="B90" s="110"/>
      <c r="C90" s="120"/>
      <c r="D90" s="111"/>
      <c r="E90" s="112"/>
      <c r="F90" s="113"/>
      <c r="G90"/>
    </row>
    <row r="91" spans="1:7" x14ac:dyDescent="0.15">
      <c r="A91" s="108"/>
      <c r="B91" s="110"/>
      <c r="C91" s="120"/>
      <c r="D91" s="111"/>
      <c r="E91" s="112"/>
      <c r="F91" s="113"/>
      <c r="G91"/>
    </row>
    <row r="92" spans="1:7" x14ac:dyDescent="0.15">
      <c r="A92" s="108"/>
      <c r="B92" s="110"/>
      <c r="C92" s="120"/>
      <c r="D92" s="111"/>
      <c r="E92" s="112"/>
      <c r="F92" s="113"/>
      <c r="G92"/>
    </row>
    <row r="93" spans="1:7" x14ac:dyDescent="0.15">
      <c r="A93" s="108"/>
      <c r="B93" s="110"/>
      <c r="C93" s="120"/>
      <c r="D93" s="111"/>
      <c r="E93" s="112"/>
      <c r="F93" s="113"/>
      <c r="G93"/>
    </row>
    <row r="94" spans="1:7" x14ac:dyDescent="0.15">
      <c r="A94" s="108"/>
      <c r="B94" s="110"/>
      <c r="C94" s="120"/>
      <c r="D94" s="111"/>
      <c r="E94" s="112"/>
      <c r="F94" s="113"/>
      <c r="G94"/>
    </row>
    <row r="95" spans="1:7" x14ac:dyDescent="0.15">
      <c r="A95" s="108"/>
      <c r="B95" s="110"/>
      <c r="C95" s="120"/>
      <c r="D95" s="111"/>
      <c r="E95" s="112"/>
      <c r="F95" s="113"/>
      <c r="G95"/>
    </row>
    <row r="96" spans="1:7" x14ac:dyDescent="0.15">
      <c r="A96" s="108"/>
      <c r="B96" s="110"/>
      <c r="C96" s="120"/>
      <c r="D96" s="111"/>
      <c r="E96" s="112"/>
      <c r="F96" s="113"/>
      <c r="G96"/>
    </row>
    <row r="97" spans="1:7" x14ac:dyDescent="0.15">
      <c r="A97" s="108"/>
      <c r="B97" s="110"/>
      <c r="C97" s="109"/>
      <c r="D97" s="111"/>
      <c r="E97" s="112"/>
      <c r="F97" s="113"/>
      <c r="G97"/>
    </row>
    <row r="98" spans="1:7" x14ac:dyDescent="0.15">
      <c r="A98" s="108"/>
      <c r="B98" s="110"/>
      <c r="C98" s="109"/>
      <c r="D98" s="111"/>
      <c r="E98" s="112"/>
      <c r="F98" s="113"/>
      <c r="G98"/>
    </row>
    <row r="99" spans="1:7" x14ac:dyDescent="0.15">
      <c r="A99" s="108"/>
      <c r="B99" s="110"/>
      <c r="C99" s="109"/>
      <c r="D99" s="111"/>
      <c r="E99" s="112"/>
      <c r="F99" s="113"/>
      <c r="G99"/>
    </row>
    <row r="100" spans="1:7" x14ac:dyDescent="0.15">
      <c r="A100" s="108"/>
      <c r="B100" s="110"/>
      <c r="C100" s="109"/>
      <c r="D100" s="111"/>
      <c r="E100" s="112"/>
      <c r="F100" s="113"/>
      <c r="G100"/>
    </row>
    <row r="101" spans="1:7" x14ac:dyDescent="0.15">
      <c r="A101" s="108"/>
      <c r="B101" s="110"/>
      <c r="C101" s="109"/>
      <c r="D101" s="111"/>
      <c r="E101" s="112"/>
      <c r="F101" s="113"/>
      <c r="G101"/>
    </row>
    <row r="102" spans="1:7" x14ac:dyDescent="0.15">
      <c r="A102" s="108"/>
      <c r="B102" s="110"/>
      <c r="C102" s="109"/>
      <c r="D102" s="111"/>
      <c r="E102" s="112"/>
      <c r="F102" s="113"/>
      <c r="G102"/>
    </row>
    <row r="103" spans="1:7" x14ac:dyDescent="0.15">
      <c r="A103" s="108"/>
      <c r="B103" s="110"/>
      <c r="C103" s="109"/>
      <c r="D103" s="111"/>
      <c r="E103" s="112"/>
      <c r="F103" s="113"/>
      <c r="G103"/>
    </row>
    <row r="104" spans="1:7" x14ac:dyDescent="0.15">
      <c r="A104" s="108"/>
      <c r="B104" s="110"/>
      <c r="C104" s="109"/>
      <c r="D104" s="111"/>
      <c r="E104" s="112"/>
      <c r="F104" s="113"/>
      <c r="G104"/>
    </row>
    <row r="105" spans="1:7" x14ac:dyDescent="0.15">
      <c r="A105" s="108"/>
      <c r="B105" s="110"/>
      <c r="C105" s="109"/>
      <c r="D105" s="111"/>
      <c r="E105" s="112"/>
      <c r="F105" s="113"/>
      <c r="G105"/>
    </row>
    <row r="106" spans="1:7" x14ac:dyDescent="0.15">
      <c r="A106" s="108"/>
      <c r="B106" s="110"/>
      <c r="C106" s="109"/>
      <c r="D106" s="111"/>
      <c r="E106" s="112"/>
      <c r="F106" s="113"/>
      <c r="G106"/>
    </row>
    <row r="107" spans="1:7" x14ac:dyDescent="0.15">
      <c r="A107" s="108"/>
      <c r="B107" s="110"/>
      <c r="C107" s="109"/>
      <c r="D107" s="111"/>
      <c r="E107" s="112"/>
      <c r="F107" s="113"/>
      <c r="G107"/>
    </row>
    <row r="108" spans="1:7" x14ac:dyDescent="0.15">
      <c r="A108" s="108"/>
      <c r="B108" s="110"/>
      <c r="C108" s="109"/>
      <c r="D108" s="111"/>
      <c r="E108" s="112"/>
      <c r="F108" s="113"/>
      <c r="G108"/>
    </row>
    <row r="109" spans="1:7" x14ac:dyDescent="0.15">
      <c r="A109" s="108"/>
      <c r="B109" s="110"/>
      <c r="C109" s="109"/>
      <c r="D109" s="111"/>
      <c r="E109" s="112"/>
      <c r="F109" s="113"/>
      <c r="G109"/>
    </row>
    <row r="110" spans="1:7" x14ac:dyDescent="0.15">
      <c r="A110" s="108"/>
      <c r="B110" s="110"/>
      <c r="C110" s="109"/>
      <c r="D110" s="111"/>
      <c r="E110" s="112"/>
      <c r="F110" s="113"/>
      <c r="G110"/>
    </row>
    <row r="111" spans="1:7" x14ac:dyDescent="0.15">
      <c r="A111" s="108"/>
      <c r="B111" s="110"/>
      <c r="C111" s="109"/>
      <c r="D111" s="111"/>
      <c r="E111" s="112"/>
      <c r="F111" s="113"/>
      <c r="G111"/>
    </row>
    <row r="112" spans="1:7" x14ac:dyDescent="0.15">
      <c r="A112" s="108"/>
      <c r="B112" s="110"/>
      <c r="C112" s="109"/>
      <c r="D112" s="111"/>
      <c r="E112" s="112"/>
      <c r="F112" s="113"/>
      <c r="G112"/>
    </row>
    <row r="113" spans="1:7" x14ac:dyDescent="0.15">
      <c r="A113" s="108"/>
      <c r="B113" s="110"/>
      <c r="C113" s="109"/>
      <c r="D113" s="111"/>
      <c r="E113" s="112"/>
      <c r="F113" s="113"/>
      <c r="G113"/>
    </row>
    <row r="114" spans="1:7" x14ac:dyDescent="0.15">
      <c r="A114" s="108"/>
      <c r="B114" s="110"/>
      <c r="C114" s="109"/>
      <c r="D114" s="111"/>
      <c r="E114" s="112"/>
      <c r="F114" s="113"/>
      <c r="G114"/>
    </row>
    <row r="115" spans="1:7" x14ac:dyDescent="0.15">
      <c r="A115" s="108"/>
      <c r="B115" s="110"/>
      <c r="C115" s="109"/>
      <c r="D115" s="111"/>
      <c r="E115" s="112"/>
      <c r="F115" s="113"/>
      <c r="G115"/>
    </row>
    <row r="116" spans="1:7" x14ac:dyDescent="0.15">
      <c r="A116" s="108"/>
      <c r="B116" s="110"/>
      <c r="C116" s="109"/>
      <c r="D116" s="111"/>
      <c r="E116" s="112"/>
      <c r="F116" s="113"/>
      <c r="G116"/>
    </row>
    <row r="117" spans="1:7" x14ac:dyDescent="0.15">
      <c r="A117" s="108"/>
      <c r="B117" s="110"/>
      <c r="C117" s="109"/>
      <c r="D117" s="111"/>
      <c r="E117" s="112"/>
      <c r="F117" s="113"/>
      <c r="G117"/>
    </row>
    <row r="118" spans="1:7" x14ac:dyDescent="0.15">
      <c r="A118" s="108"/>
      <c r="B118" s="110"/>
      <c r="C118" s="109"/>
      <c r="D118" s="111"/>
      <c r="E118" s="112"/>
      <c r="F118" s="113"/>
      <c r="G118"/>
    </row>
    <row r="119" spans="1:7" x14ac:dyDescent="0.15">
      <c r="A119" s="108"/>
      <c r="B119" s="110"/>
      <c r="C119" s="109"/>
      <c r="D119" s="111"/>
      <c r="E119" s="112"/>
      <c r="F119" s="113"/>
      <c r="G119"/>
    </row>
    <row r="120" spans="1:7" x14ac:dyDescent="0.15">
      <c r="A120" s="108"/>
      <c r="B120" s="110"/>
      <c r="C120" s="109"/>
      <c r="D120" s="111"/>
      <c r="E120" s="112"/>
      <c r="F120" s="113"/>
      <c r="G120"/>
    </row>
    <row r="121" spans="1:7" x14ac:dyDescent="0.15">
      <c r="A121" s="45"/>
      <c r="B121" s="45"/>
      <c r="C121" s="45"/>
      <c r="D121" s="45"/>
      <c r="E121" s="45"/>
      <c r="F121" s="45"/>
      <c r="G121"/>
    </row>
    <row r="122" spans="1:7" ht="12.75" customHeight="1" x14ac:dyDescent="0.15">
      <c r="A122" s="222" t="s">
        <v>35</v>
      </c>
      <c r="B122" s="222"/>
      <c r="C122" s="222"/>
      <c r="D122" s="222"/>
      <c r="E122" s="222"/>
      <c r="F122" s="222"/>
      <c r="G122"/>
    </row>
    <row r="123" spans="1:7" x14ac:dyDescent="0.15">
      <c r="A123" s="16"/>
      <c r="B123" s="16"/>
      <c r="C123" s="16"/>
      <c r="D123" s="46"/>
      <c r="E123" s="47"/>
      <c r="F123" s="16"/>
      <c r="G123" s="16"/>
    </row>
    <row r="124" spans="1:7" x14ac:dyDescent="0.15">
      <c r="A124" s="16"/>
      <c r="B124" s="16"/>
      <c r="C124" s="16"/>
      <c r="D124" s="46"/>
      <c r="E124" s="47"/>
      <c r="F124" s="16"/>
      <c r="G124" s="16"/>
    </row>
    <row r="125" spans="1:7" x14ac:dyDescent="0.15">
      <c r="A125" s="16"/>
      <c r="B125" s="16"/>
      <c r="C125" s="16"/>
      <c r="D125" s="46"/>
      <c r="E125" s="47"/>
      <c r="F125" s="16"/>
      <c r="G125" s="16"/>
    </row>
    <row r="126" spans="1:7" x14ac:dyDescent="0.15">
      <c r="A126" s="16"/>
      <c r="B126" s="16"/>
      <c r="C126" s="16"/>
      <c r="D126" s="46"/>
      <c r="E126" s="47"/>
      <c r="F126" s="16"/>
      <c r="G126" s="16"/>
    </row>
    <row r="127" spans="1:7" x14ac:dyDescent="0.15">
      <c r="A127" s="16"/>
      <c r="B127" s="16"/>
      <c r="C127" s="16"/>
      <c r="D127" s="46"/>
      <c r="E127" s="47"/>
      <c r="F127" s="16"/>
      <c r="G127" s="16"/>
    </row>
    <row r="128" spans="1:7" x14ac:dyDescent="0.15">
      <c r="A128" s="16"/>
      <c r="B128" s="16"/>
      <c r="C128" s="16"/>
      <c r="D128" s="46"/>
      <c r="E128" s="47"/>
      <c r="F128" s="16"/>
      <c r="G128" s="16"/>
    </row>
    <row r="129" spans="1:7" x14ac:dyDescent="0.15">
      <c r="A129" s="16"/>
      <c r="B129" s="16"/>
      <c r="C129" s="16"/>
      <c r="D129" s="46"/>
      <c r="E129" s="47"/>
      <c r="F129" s="16"/>
      <c r="G129" s="16"/>
    </row>
    <row r="130" spans="1:7" x14ac:dyDescent="0.15">
      <c r="A130" s="16"/>
      <c r="B130" s="16"/>
      <c r="C130" s="16"/>
      <c r="D130" s="46"/>
      <c r="E130" s="47"/>
      <c r="F130" s="16"/>
      <c r="G130" s="16"/>
    </row>
    <row r="131" spans="1:7" x14ac:dyDescent="0.15">
      <c r="A131" s="16"/>
      <c r="B131" s="16"/>
      <c r="C131" s="16"/>
      <c r="D131" s="46"/>
      <c r="E131" s="47"/>
      <c r="F131" s="16"/>
      <c r="G131" s="16"/>
    </row>
    <row r="132" spans="1:7" x14ac:dyDescent="0.15">
      <c r="A132" s="16"/>
      <c r="B132" s="16"/>
      <c r="C132" s="16"/>
      <c r="D132" s="46"/>
      <c r="E132" s="47"/>
      <c r="F132" s="16"/>
      <c r="G132" s="16"/>
    </row>
    <row r="133" spans="1:7" x14ac:dyDescent="0.15">
      <c r="A133" s="16"/>
      <c r="B133" s="16"/>
      <c r="C133" s="16"/>
      <c r="D133" s="46"/>
      <c r="E133" s="47"/>
      <c r="F133" s="16"/>
      <c r="G133" s="16"/>
    </row>
    <row r="134" spans="1:7" x14ac:dyDescent="0.15">
      <c r="A134" s="16"/>
      <c r="B134" s="16"/>
      <c r="C134" s="16"/>
      <c r="D134" s="46"/>
      <c r="E134" s="47"/>
      <c r="F134" s="16"/>
      <c r="G134" s="16"/>
    </row>
    <row r="135" spans="1:7" x14ac:dyDescent="0.15">
      <c r="A135" s="16"/>
      <c r="B135" s="16"/>
      <c r="C135" s="16"/>
      <c r="D135" s="46"/>
      <c r="E135" s="47"/>
      <c r="F135" s="16"/>
      <c r="G135" s="16"/>
    </row>
    <row r="136" spans="1:7" x14ac:dyDescent="0.15">
      <c r="A136" s="16"/>
      <c r="B136" s="16"/>
      <c r="C136" s="16"/>
      <c r="D136" s="46"/>
      <c r="E136" s="47"/>
      <c r="F136" s="16"/>
      <c r="G136" s="16"/>
    </row>
    <row r="137" spans="1:7" x14ac:dyDescent="0.15">
      <c r="A137" s="16"/>
      <c r="B137" s="16"/>
      <c r="C137" s="16"/>
      <c r="D137" s="46"/>
      <c r="E137" s="47"/>
      <c r="F137" s="16"/>
      <c r="G137" s="16"/>
    </row>
    <row r="138" spans="1:7" x14ac:dyDescent="0.15">
      <c r="A138" s="16"/>
      <c r="B138" s="16"/>
      <c r="C138" s="16"/>
      <c r="D138" s="46"/>
      <c r="E138" s="47"/>
      <c r="F138" s="16"/>
      <c r="G138" s="16"/>
    </row>
    <row r="139" spans="1:7" x14ac:dyDescent="0.15">
      <c r="A139" s="16"/>
      <c r="B139" s="16"/>
      <c r="C139" s="16"/>
      <c r="D139" s="46"/>
      <c r="E139" s="47"/>
      <c r="F139" s="16"/>
      <c r="G139" s="16"/>
    </row>
    <row r="140" spans="1:7" x14ac:dyDescent="0.15">
      <c r="A140" s="16"/>
      <c r="B140" s="16"/>
      <c r="C140" s="16"/>
      <c r="D140" s="46"/>
      <c r="E140" s="47"/>
      <c r="F140" s="16"/>
      <c r="G140" s="16"/>
    </row>
    <row r="141" spans="1:7" x14ac:dyDescent="0.15">
      <c r="A141" s="16"/>
      <c r="B141" s="16"/>
      <c r="C141" s="16"/>
      <c r="D141" s="46"/>
      <c r="E141" s="47"/>
      <c r="F141" s="16"/>
      <c r="G141" s="16"/>
    </row>
    <row r="142" spans="1:7" x14ac:dyDescent="0.15">
      <c r="A142" s="16"/>
      <c r="B142" s="16"/>
      <c r="C142" s="16"/>
      <c r="D142" s="46"/>
      <c r="E142" s="47"/>
      <c r="F142" s="16"/>
      <c r="G142" s="16"/>
    </row>
    <row r="143" spans="1:7" x14ac:dyDescent="0.15">
      <c r="A143" s="16"/>
      <c r="B143" s="16"/>
      <c r="C143" s="16"/>
      <c r="D143" s="46"/>
      <c r="E143" s="47"/>
      <c r="F143" s="16"/>
      <c r="G143" s="16"/>
    </row>
    <row r="144" spans="1:7" x14ac:dyDescent="0.15">
      <c r="A144" s="16"/>
      <c r="B144" s="16"/>
      <c r="C144" s="16"/>
      <c r="D144" s="46"/>
      <c r="E144" s="47"/>
      <c r="F144" s="16"/>
      <c r="G144" s="16"/>
    </row>
    <row r="145" spans="1:7" x14ac:dyDescent="0.15">
      <c r="A145" s="16"/>
      <c r="B145" s="16"/>
      <c r="C145" s="16"/>
      <c r="D145" s="46"/>
      <c r="E145" s="47"/>
      <c r="F145" s="16"/>
      <c r="G145" s="16"/>
    </row>
    <row r="146" spans="1:7" x14ac:dyDescent="0.15">
      <c r="A146" s="16"/>
      <c r="B146" s="16"/>
      <c r="C146" s="16"/>
      <c r="D146" s="46"/>
      <c r="E146" s="47"/>
      <c r="F146" s="16"/>
      <c r="G146" s="16"/>
    </row>
    <row r="147" spans="1:7" x14ac:dyDescent="0.15">
      <c r="A147" s="16"/>
      <c r="B147" s="16"/>
      <c r="C147" s="16"/>
      <c r="D147" s="46"/>
      <c r="E147" s="47"/>
      <c r="F147" s="16"/>
      <c r="G147" s="16"/>
    </row>
    <row r="148" spans="1:7" x14ac:dyDescent="0.15">
      <c r="A148" s="16"/>
      <c r="B148" s="16"/>
      <c r="C148" s="16"/>
      <c r="D148" s="46"/>
      <c r="E148" s="47"/>
      <c r="F148" s="16"/>
      <c r="G148" s="16"/>
    </row>
    <row r="149" spans="1:7" x14ac:dyDescent="0.15">
      <c r="A149" s="16"/>
      <c r="B149" s="16"/>
      <c r="C149" s="16"/>
      <c r="D149" s="46"/>
      <c r="E149" s="47"/>
      <c r="F149" s="16"/>
      <c r="G149" s="16"/>
    </row>
    <row r="150" spans="1:7" x14ac:dyDescent="0.15">
      <c r="A150" s="16"/>
      <c r="B150" s="16"/>
      <c r="C150" s="16"/>
      <c r="D150" s="46"/>
      <c r="E150" s="47"/>
      <c r="F150" s="16"/>
      <c r="G150" s="16"/>
    </row>
    <row r="151" spans="1:7" x14ac:dyDescent="0.15">
      <c r="A151" s="16"/>
      <c r="B151" s="16"/>
      <c r="C151" s="16"/>
      <c r="D151" s="46"/>
      <c r="E151" s="47"/>
      <c r="F151" s="16"/>
      <c r="G151" s="16"/>
    </row>
    <row r="152" spans="1:7" x14ac:dyDescent="0.15">
      <c r="A152" s="16"/>
      <c r="B152" s="16"/>
      <c r="C152" s="16"/>
      <c r="D152" s="46"/>
      <c r="E152" s="47"/>
      <c r="F152" s="16"/>
      <c r="G152" s="16"/>
    </row>
    <row r="153" spans="1:7" x14ac:dyDescent="0.15">
      <c r="A153" s="16"/>
      <c r="B153" s="16"/>
      <c r="C153" s="16"/>
      <c r="D153" s="46"/>
      <c r="E153" s="47"/>
      <c r="F153" s="16"/>
      <c r="G153" s="16"/>
    </row>
    <row r="154" spans="1:7" x14ac:dyDescent="0.15">
      <c r="A154" s="16"/>
      <c r="B154" s="16"/>
      <c r="C154" s="16"/>
      <c r="D154" s="46"/>
      <c r="E154" s="47"/>
      <c r="F154" s="16"/>
      <c r="G154" s="16"/>
    </row>
    <row r="155" spans="1:7" x14ac:dyDescent="0.15">
      <c r="A155" s="16"/>
      <c r="B155" s="16"/>
      <c r="C155" s="16"/>
      <c r="D155" s="46"/>
      <c r="E155" s="47"/>
      <c r="F155" s="16"/>
      <c r="G155" s="16"/>
    </row>
    <row r="156" spans="1:7" x14ac:dyDescent="0.15">
      <c r="A156" s="16"/>
      <c r="B156" s="16"/>
      <c r="C156" s="16"/>
      <c r="D156" s="46"/>
      <c r="E156" s="47"/>
      <c r="F156" s="16"/>
      <c r="G156" s="16"/>
    </row>
    <row r="157" spans="1:7" x14ac:dyDescent="0.15">
      <c r="A157" s="16"/>
      <c r="B157" s="16"/>
      <c r="C157" s="16"/>
      <c r="D157" s="46"/>
      <c r="E157" s="47"/>
      <c r="F157" s="16"/>
      <c r="G157" s="16"/>
    </row>
    <row r="158" spans="1:7" x14ac:dyDescent="0.15">
      <c r="A158" s="16"/>
      <c r="B158" s="16"/>
      <c r="C158" s="16"/>
      <c r="D158" s="46"/>
      <c r="E158" s="47"/>
      <c r="F158" s="16"/>
      <c r="G158" s="16"/>
    </row>
    <row r="159" spans="1:7" x14ac:dyDescent="0.15">
      <c r="A159" s="16"/>
      <c r="B159" s="16"/>
      <c r="C159" s="16"/>
      <c r="D159" s="46"/>
      <c r="E159" s="47"/>
      <c r="F159" s="16"/>
      <c r="G159" s="16"/>
    </row>
    <row r="160" spans="1:7" x14ac:dyDescent="0.15">
      <c r="A160" s="16"/>
      <c r="B160" s="16"/>
      <c r="C160" s="16"/>
      <c r="D160" s="46"/>
      <c r="E160" s="47"/>
      <c r="F160" s="16"/>
      <c r="G160" s="16"/>
    </row>
    <row r="161" spans="1:7" x14ac:dyDescent="0.15">
      <c r="A161" s="16"/>
      <c r="B161" s="16"/>
      <c r="C161" s="16"/>
      <c r="D161" s="46"/>
      <c r="E161" s="47"/>
      <c r="F161" s="16"/>
      <c r="G161" s="16"/>
    </row>
    <row r="162" spans="1:7" x14ac:dyDescent="0.15">
      <c r="A162" s="16"/>
      <c r="B162" s="16"/>
      <c r="C162" s="16"/>
      <c r="D162" s="46"/>
      <c r="E162" s="47"/>
      <c r="F162" s="16"/>
      <c r="G162" s="16"/>
    </row>
    <row r="163" spans="1:7" x14ac:dyDescent="0.15">
      <c r="A163" s="16"/>
      <c r="B163" s="16"/>
      <c r="C163" s="16"/>
      <c r="D163" s="46"/>
      <c r="E163" s="47"/>
      <c r="F163" s="16"/>
      <c r="G163" s="16"/>
    </row>
    <row r="164" spans="1:7" x14ac:dyDescent="0.15">
      <c r="A164" s="16"/>
      <c r="B164" s="16"/>
      <c r="C164" s="16"/>
      <c r="D164" s="46"/>
      <c r="E164" s="47"/>
      <c r="F164" s="16"/>
      <c r="G164" s="16"/>
    </row>
    <row r="165" spans="1:7" x14ac:dyDescent="0.15">
      <c r="A165" s="16"/>
      <c r="B165" s="16"/>
      <c r="C165" s="16"/>
      <c r="D165" s="46"/>
      <c r="E165" s="47"/>
      <c r="F165" s="16"/>
      <c r="G165" s="16"/>
    </row>
    <row r="166" spans="1:7" x14ac:dyDescent="0.15">
      <c r="A166" s="16"/>
      <c r="B166" s="16"/>
      <c r="C166" s="16"/>
      <c r="D166" s="46"/>
      <c r="E166" s="47"/>
      <c r="F166" s="16"/>
      <c r="G166" s="16"/>
    </row>
    <row r="167" spans="1:7" x14ac:dyDescent="0.15">
      <c r="A167" s="16"/>
      <c r="B167" s="16"/>
      <c r="C167" s="16"/>
      <c r="D167" s="46"/>
      <c r="E167" s="47"/>
      <c r="F167" s="16"/>
      <c r="G167" s="16"/>
    </row>
    <row r="168" spans="1:7" x14ac:dyDescent="0.15">
      <c r="A168" s="16"/>
      <c r="B168" s="16"/>
      <c r="C168" s="16"/>
      <c r="D168" s="46"/>
      <c r="E168" s="47"/>
      <c r="F168" s="16"/>
      <c r="G168" s="16"/>
    </row>
    <row r="169" spans="1:7" x14ac:dyDescent="0.15">
      <c r="A169" s="16"/>
      <c r="B169" s="16"/>
      <c r="C169" s="16"/>
      <c r="D169" s="46"/>
      <c r="E169" s="47"/>
      <c r="F169" s="16"/>
      <c r="G169" s="16"/>
    </row>
    <row r="170" spans="1:7" x14ac:dyDescent="0.15">
      <c r="A170" s="16"/>
      <c r="B170" s="16"/>
      <c r="C170" s="16"/>
      <c r="D170" s="46"/>
      <c r="E170" s="47"/>
      <c r="F170" s="16"/>
      <c r="G170" s="16"/>
    </row>
    <row r="171" spans="1:7" x14ac:dyDescent="0.15">
      <c r="A171" s="16"/>
      <c r="B171" s="16"/>
      <c r="C171" s="16"/>
      <c r="D171" s="46"/>
      <c r="E171" s="47"/>
      <c r="F171" s="16"/>
      <c r="G171" s="16"/>
    </row>
    <row r="172" spans="1:7" x14ac:dyDescent="0.15">
      <c r="A172" s="16"/>
      <c r="B172" s="16"/>
      <c r="C172" s="16"/>
      <c r="D172" s="46"/>
      <c r="E172" s="47"/>
      <c r="F172" s="16"/>
      <c r="G172" s="16"/>
    </row>
    <row r="173" spans="1:7" x14ac:dyDescent="0.15">
      <c r="A173" s="16"/>
      <c r="B173" s="16"/>
      <c r="C173" s="16"/>
      <c r="D173" s="46"/>
      <c r="E173" s="47"/>
      <c r="F173" s="16"/>
      <c r="G173" s="16"/>
    </row>
    <row r="174" spans="1:7" x14ac:dyDescent="0.15">
      <c r="A174" s="16"/>
      <c r="B174" s="16"/>
      <c r="C174" s="16"/>
      <c r="D174" s="46"/>
      <c r="E174" s="47"/>
      <c r="F174" s="16"/>
      <c r="G174" s="16"/>
    </row>
    <row r="175" spans="1:7" x14ac:dyDescent="0.15">
      <c r="A175" s="16"/>
      <c r="B175" s="16"/>
      <c r="C175" s="16"/>
      <c r="D175" s="46"/>
      <c r="E175" s="47"/>
      <c r="F175" s="16"/>
      <c r="G175" s="16"/>
    </row>
    <row r="176" spans="1:7" x14ac:dyDescent="0.15">
      <c r="A176" s="16"/>
      <c r="B176" s="16"/>
      <c r="C176" s="16"/>
      <c r="D176" s="46"/>
      <c r="E176" s="47"/>
      <c r="F176" s="16"/>
      <c r="G176" s="16"/>
    </row>
    <row r="177" spans="1:7" x14ac:dyDescent="0.15">
      <c r="A177" s="16"/>
      <c r="B177" s="16"/>
      <c r="C177" s="16"/>
      <c r="D177" s="46"/>
      <c r="E177" s="47"/>
      <c r="F177" s="16"/>
      <c r="G177" s="16"/>
    </row>
    <row r="178" spans="1:7" x14ac:dyDescent="0.15">
      <c r="A178" s="16"/>
      <c r="B178" s="16"/>
      <c r="C178" s="16"/>
      <c r="D178" s="46"/>
      <c r="E178" s="47"/>
      <c r="F178" s="16"/>
      <c r="G178" s="16"/>
    </row>
    <row r="179" spans="1:7" x14ac:dyDescent="0.15">
      <c r="A179" s="16"/>
      <c r="B179" s="16"/>
      <c r="C179" s="16"/>
      <c r="D179" s="46"/>
      <c r="E179" s="47"/>
      <c r="F179" s="16"/>
      <c r="G179" s="16"/>
    </row>
    <row r="180" spans="1:7" x14ac:dyDescent="0.15">
      <c r="A180" s="16"/>
      <c r="B180" s="16"/>
      <c r="C180" s="16"/>
      <c r="D180" s="46"/>
      <c r="E180" s="47"/>
      <c r="F180" s="16"/>
      <c r="G180" s="16"/>
    </row>
    <row r="181" spans="1:7" x14ac:dyDescent="0.15">
      <c r="A181" s="16"/>
      <c r="B181" s="16"/>
      <c r="C181" s="16"/>
      <c r="D181" s="46"/>
      <c r="E181" s="47"/>
      <c r="F181" s="16"/>
      <c r="G181" s="16"/>
    </row>
    <row r="182" spans="1:7" x14ac:dyDescent="0.15">
      <c r="A182" s="16"/>
      <c r="B182" s="16"/>
      <c r="C182" s="16"/>
      <c r="D182" s="46"/>
      <c r="E182" s="47"/>
      <c r="F182" s="16"/>
      <c r="G182" s="16"/>
    </row>
    <row r="183" spans="1:7" x14ac:dyDescent="0.15">
      <c r="A183" s="16"/>
      <c r="B183" s="16"/>
      <c r="C183" s="16"/>
      <c r="D183" s="46"/>
      <c r="E183" s="47"/>
      <c r="F183" s="16"/>
      <c r="G183" s="16"/>
    </row>
    <row r="184" spans="1:7" x14ac:dyDescent="0.15">
      <c r="A184" s="16"/>
      <c r="B184" s="16"/>
      <c r="C184" s="16"/>
      <c r="D184" s="46"/>
      <c r="E184" s="47"/>
      <c r="F184" s="16"/>
      <c r="G184" s="16"/>
    </row>
    <row r="185" spans="1:7" x14ac:dyDescent="0.15">
      <c r="A185" s="16"/>
      <c r="B185" s="16"/>
      <c r="C185" s="16"/>
      <c r="D185" s="46"/>
      <c r="E185" s="47"/>
      <c r="F185" s="16"/>
      <c r="G185" s="16"/>
    </row>
    <row r="186" spans="1:7" x14ac:dyDescent="0.15">
      <c r="A186" s="16"/>
      <c r="B186" s="16"/>
      <c r="C186" s="16"/>
      <c r="D186" s="46"/>
      <c r="E186" s="47"/>
      <c r="F186" s="16"/>
      <c r="G186" s="16"/>
    </row>
    <row r="187" spans="1:7" x14ac:dyDescent="0.15">
      <c r="A187" s="16"/>
      <c r="B187" s="16"/>
      <c r="C187" s="16"/>
      <c r="D187" s="46"/>
      <c r="E187" s="47"/>
      <c r="F187" s="16"/>
      <c r="G187" s="16"/>
    </row>
    <row r="188" spans="1:7" x14ac:dyDescent="0.15">
      <c r="A188" s="16"/>
      <c r="B188" s="16"/>
      <c r="C188" s="16"/>
      <c r="D188" s="46"/>
      <c r="E188" s="47"/>
      <c r="F188" s="16"/>
      <c r="G188" s="16"/>
    </row>
    <row r="189" spans="1:7" x14ac:dyDescent="0.15">
      <c r="A189" s="16"/>
      <c r="B189" s="16"/>
      <c r="C189" s="16"/>
      <c r="D189" s="46"/>
      <c r="E189" s="47"/>
      <c r="F189" s="16"/>
      <c r="G189" s="16"/>
    </row>
    <row r="190" spans="1:7" x14ac:dyDescent="0.15">
      <c r="A190" s="16"/>
      <c r="B190" s="16"/>
      <c r="C190" s="16"/>
      <c r="D190" s="46"/>
      <c r="E190" s="47"/>
      <c r="F190" s="16"/>
      <c r="G190" s="16"/>
    </row>
    <row r="191" spans="1:7" x14ac:dyDescent="0.15">
      <c r="A191" s="16"/>
      <c r="B191" s="16"/>
      <c r="C191" s="16"/>
      <c r="D191" s="46"/>
      <c r="E191" s="47"/>
      <c r="F191" s="16"/>
      <c r="G191" s="16"/>
    </row>
    <row r="192" spans="1:7" x14ac:dyDescent="0.15">
      <c r="A192" s="16"/>
      <c r="B192" s="16"/>
      <c r="C192" s="16"/>
      <c r="D192" s="46"/>
      <c r="E192" s="47"/>
      <c r="F192" s="16"/>
      <c r="G192" s="16"/>
    </row>
    <row r="193" spans="1:7" x14ac:dyDescent="0.15">
      <c r="A193" s="16"/>
      <c r="B193" s="16"/>
      <c r="C193" s="16"/>
      <c r="D193" s="46"/>
      <c r="E193" s="47"/>
      <c r="F193" s="16"/>
      <c r="G193" s="16"/>
    </row>
    <row r="194" spans="1:7" x14ac:dyDescent="0.15">
      <c r="A194" s="16"/>
      <c r="B194" s="16"/>
      <c r="C194" s="16"/>
      <c r="D194" s="46"/>
      <c r="E194" s="47"/>
      <c r="F194" s="16"/>
      <c r="G194" s="16"/>
    </row>
    <row r="195" spans="1:7" x14ac:dyDescent="0.15">
      <c r="A195" s="16"/>
      <c r="B195" s="16"/>
      <c r="C195" s="16"/>
      <c r="D195" s="46"/>
      <c r="E195" s="47"/>
      <c r="F195" s="16"/>
      <c r="G195" s="16"/>
    </row>
    <row r="196" spans="1:7" x14ac:dyDescent="0.15">
      <c r="A196" s="16"/>
      <c r="B196" s="16"/>
      <c r="C196" s="16"/>
      <c r="D196" s="46"/>
      <c r="E196" s="47"/>
      <c r="F196" s="16"/>
      <c r="G196" s="16"/>
    </row>
    <row r="197" spans="1:7" x14ac:dyDescent="0.15">
      <c r="A197" s="16"/>
      <c r="B197" s="16"/>
      <c r="C197" s="16"/>
      <c r="D197" s="46"/>
      <c r="E197" s="47"/>
      <c r="F197" s="16"/>
      <c r="G197" s="16"/>
    </row>
    <row r="198" spans="1:7" x14ac:dyDescent="0.15">
      <c r="A198" s="16"/>
      <c r="B198" s="16"/>
      <c r="C198" s="16"/>
      <c r="D198" s="46"/>
      <c r="E198" s="47"/>
      <c r="F198" s="16"/>
      <c r="G198" s="16"/>
    </row>
    <row r="199" spans="1:7" x14ac:dyDescent="0.15">
      <c r="A199" s="16"/>
      <c r="B199" s="16"/>
      <c r="C199" s="16"/>
      <c r="D199" s="46"/>
      <c r="E199" s="47"/>
      <c r="F199" s="16"/>
      <c r="G199" s="16"/>
    </row>
    <row r="200" spans="1:7" x14ac:dyDescent="0.15">
      <c r="A200" s="16"/>
      <c r="B200" s="16"/>
      <c r="C200" s="16"/>
      <c r="D200" s="46"/>
      <c r="E200" s="47"/>
      <c r="F200" s="16"/>
      <c r="G200" s="16"/>
    </row>
    <row r="201" spans="1:7" x14ac:dyDescent="0.15">
      <c r="A201" s="16"/>
      <c r="B201" s="16"/>
      <c r="C201" s="16"/>
      <c r="D201" s="46"/>
      <c r="E201" s="47"/>
      <c r="F201" s="16"/>
      <c r="G201" s="16"/>
    </row>
    <row r="202" spans="1:7" x14ac:dyDescent="0.15">
      <c r="A202" s="16"/>
      <c r="B202" s="16"/>
      <c r="C202" s="16"/>
      <c r="D202" s="46"/>
      <c r="E202" s="47"/>
      <c r="F202" s="16"/>
      <c r="G202" s="16"/>
    </row>
    <row r="203" spans="1:7" x14ac:dyDescent="0.15">
      <c r="A203" s="16"/>
      <c r="B203" s="16"/>
      <c r="C203" s="16"/>
      <c r="D203" s="46"/>
      <c r="E203" s="47"/>
      <c r="F203" s="16"/>
      <c r="G203" s="16"/>
    </row>
    <row r="204" spans="1:7" x14ac:dyDescent="0.15">
      <c r="A204" s="16"/>
      <c r="B204" s="16"/>
      <c r="C204" s="16"/>
      <c r="D204" s="46"/>
      <c r="E204" s="47"/>
      <c r="F204" s="16"/>
      <c r="G204" s="16"/>
    </row>
    <row r="205" spans="1:7" x14ac:dyDescent="0.15">
      <c r="A205" s="16"/>
      <c r="B205" s="16"/>
      <c r="C205" s="16"/>
      <c r="D205" s="46"/>
      <c r="E205" s="47"/>
      <c r="F205" s="16"/>
      <c r="G205" s="16"/>
    </row>
    <row r="206" spans="1:7" x14ac:dyDescent="0.15">
      <c r="A206" s="16"/>
      <c r="B206" s="16"/>
      <c r="C206" s="16"/>
      <c r="D206" s="46"/>
      <c r="E206" s="47"/>
      <c r="F206" s="16"/>
      <c r="G206" s="16"/>
    </row>
    <row r="207" spans="1:7" x14ac:dyDescent="0.15">
      <c r="A207" s="16"/>
      <c r="B207" s="16"/>
      <c r="C207" s="16"/>
      <c r="D207" s="46"/>
      <c r="E207" s="47"/>
      <c r="F207" s="16"/>
      <c r="G207" s="16"/>
    </row>
    <row r="208" spans="1:7" x14ac:dyDescent="0.15">
      <c r="A208" s="16"/>
      <c r="B208" s="16"/>
      <c r="C208" s="16"/>
      <c r="D208" s="46"/>
      <c r="E208" s="47"/>
      <c r="F208" s="16"/>
      <c r="G208" s="16"/>
    </row>
    <row r="209" spans="1:7" x14ac:dyDescent="0.15">
      <c r="A209" s="16"/>
      <c r="B209" s="16"/>
      <c r="C209" s="16"/>
      <c r="D209" s="46"/>
      <c r="E209" s="47"/>
      <c r="F209" s="16"/>
      <c r="G209" s="16"/>
    </row>
    <row r="210" spans="1:7" x14ac:dyDescent="0.15">
      <c r="A210" s="16"/>
      <c r="B210" s="16"/>
      <c r="C210" s="16"/>
      <c r="D210" s="46"/>
      <c r="E210" s="47"/>
      <c r="F210" s="16"/>
      <c r="G210" s="16"/>
    </row>
    <row r="211" spans="1:7" x14ac:dyDescent="0.15">
      <c r="A211" s="16"/>
      <c r="B211" s="16"/>
      <c r="C211" s="16"/>
      <c r="D211" s="46"/>
      <c r="E211" s="47"/>
      <c r="F211" s="16"/>
      <c r="G211" s="16"/>
    </row>
    <row r="212" spans="1:7" x14ac:dyDescent="0.15">
      <c r="A212" s="16"/>
      <c r="B212" s="16"/>
      <c r="C212" s="16"/>
      <c r="D212" s="46"/>
      <c r="E212" s="47"/>
      <c r="F212" s="16"/>
      <c r="G212" s="16"/>
    </row>
    <row r="213" spans="1:7" x14ac:dyDescent="0.15">
      <c r="A213" s="16"/>
      <c r="B213" s="16"/>
      <c r="C213" s="16"/>
      <c r="D213" s="46"/>
      <c r="E213" s="47"/>
      <c r="F213" s="16"/>
      <c r="G213" s="16"/>
    </row>
    <row r="214" spans="1:7" x14ac:dyDescent="0.15">
      <c r="A214" s="16"/>
      <c r="B214" s="16"/>
      <c r="C214" s="16"/>
      <c r="D214" s="46"/>
      <c r="E214" s="47"/>
      <c r="F214" s="16"/>
      <c r="G214" s="16"/>
    </row>
    <row r="215" spans="1:7" x14ac:dyDescent="0.15">
      <c r="A215" s="16"/>
      <c r="B215" s="16"/>
      <c r="C215" s="16"/>
      <c r="D215" s="46"/>
      <c r="E215" s="47"/>
      <c r="F215" s="16"/>
      <c r="G215" s="16"/>
    </row>
    <row r="216" spans="1:7" x14ac:dyDescent="0.15">
      <c r="A216" s="16"/>
      <c r="B216" s="16"/>
      <c r="C216" s="16"/>
      <c r="D216" s="46"/>
      <c r="E216" s="47"/>
      <c r="F216" s="16"/>
      <c r="G216" s="16"/>
    </row>
    <row r="217" spans="1:7" x14ac:dyDescent="0.15">
      <c r="A217" s="16"/>
      <c r="B217" s="16"/>
      <c r="C217" s="16"/>
      <c r="D217" s="46"/>
      <c r="E217" s="47"/>
      <c r="F217" s="16"/>
      <c r="G217" s="16"/>
    </row>
    <row r="218" spans="1:7" x14ac:dyDescent="0.15">
      <c r="A218" s="16"/>
      <c r="B218" s="16"/>
      <c r="C218" s="16"/>
      <c r="D218" s="46"/>
      <c r="E218" s="47"/>
      <c r="F218" s="16"/>
      <c r="G218" s="16"/>
    </row>
    <row r="219" spans="1:7" x14ac:dyDescent="0.15">
      <c r="A219" s="16"/>
      <c r="B219" s="16"/>
      <c r="C219" s="16"/>
      <c r="D219" s="46"/>
      <c r="E219" s="47"/>
      <c r="F219" s="16"/>
      <c r="G219" s="16"/>
    </row>
    <row r="220" spans="1:7" x14ac:dyDescent="0.15">
      <c r="A220" s="16"/>
      <c r="B220" s="16"/>
      <c r="C220" s="16"/>
      <c r="D220" s="46"/>
      <c r="E220" s="47"/>
      <c r="F220" s="16"/>
      <c r="G220" s="16"/>
    </row>
    <row r="221" spans="1:7" x14ac:dyDescent="0.15">
      <c r="A221" s="16"/>
      <c r="B221" s="16"/>
      <c r="C221" s="16"/>
      <c r="D221" s="46"/>
      <c r="E221" s="47"/>
      <c r="F221" s="16"/>
      <c r="G221" s="16"/>
    </row>
    <row r="222" spans="1:7" x14ac:dyDescent="0.15">
      <c r="A222" s="16"/>
      <c r="B222" s="16"/>
      <c r="C222" s="16"/>
      <c r="D222" s="46"/>
      <c r="E222" s="47"/>
      <c r="F222" s="16"/>
      <c r="G222" s="16"/>
    </row>
    <row r="223" spans="1:7" x14ac:dyDescent="0.15">
      <c r="A223" s="16"/>
      <c r="B223" s="16"/>
      <c r="C223" s="16"/>
      <c r="D223" s="46"/>
      <c r="E223" s="47"/>
      <c r="F223" s="16"/>
      <c r="G223" s="16"/>
    </row>
    <row r="224" spans="1:7" x14ac:dyDescent="0.15">
      <c r="A224" s="16"/>
      <c r="B224" s="16"/>
      <c r="C224" s="16"/>
      <c r="D224" s="46"/>
      <c r="E224" s="47"/>
      <c r="F224" s="16"/>
      <c r="G224" s="16"/>
    </row>
    <row r="225" spans="1:7" x14ac:dyDescent="0.15">
      <c r="A225" s="16"/>
      <c r="B225" s="16"/>
      <c r="C225" s="16"/>
      <c r="D225" s="46"/>
      <c r="E225" s="47"/>
      <c r="F225" s="16"/>
      <c r="G225" s="16"/>
    </row>
    <row r="226" spans="1:7" x14ac:dyDescent="0.15">
      <c r="A226" s="16"/>
      <c r="B226" s="16"/>
      <c r="C226" s="16"/>
      <c r="D226" s="46"/>
      <c r="E226" s="47"/>
      <c r="F226" s="16"/>
      <c r="G226" s="16"/>
    </row>
    <row r="227" spans="1:7" x14ac:dyDescent="0.15">
      <c r="A227" s="16"/>
      <c r="B227" s="16"/>
      <c r="C227" s="16"/>
      <c r="D227" s="46"/>
      <c r="E227" s="47"/>
      <c r="F227" s="16"/>
      <c r="G227" s="16"/>
    </row>
    <row r="228" spans="1:7" x14ac:dyDescent="0.15">
      <c r="A228" s="16"/>
      <c r="B228" s="16"/>
      <c r="C228" s="16"/>
      <c r="D228" s="46"/>
      <c r="E228" s="47"/>
      <c r="F228" s="16"/>
      <c r="G228" s="16"/>
    </row>
    <row r="229" spans="1:7" x14ac:dyDescent="0.15">
      <c r="A229" s="16"/>
      <c r="B229" s="16"/>
      <c r="C229" s="16"/>
      <c r="D229" s="46"/>
      <c r="E229" s="47"/>
      <c r="F229" s="16"/>
      <c r="G229" s="16"/>
    </row>
    <row r="230" spans="1:7" x14ac:dyDescent="0.15">
      <c r="A230" s="16"/>
      <c r="B230" s="16"/>
      <c r="C230" s="16"/>
      <c r="D230" s="46"/>
      <c r="E230" s="47"/>
      <c r="F230" s="16"/>
      <c r="G230" s="16"/>
    </row>
    <row r="231" spans="1:7" x14ac:dyDescent="0.15">
      <c r="A231" s="16"/>
      <c r="B231" s="16"/>
      <c r="C231" s="16"/>
      <c r="D231" s="46"/>
      <c r="E231" s="47"/>
      <c r="F231" s="16"/>
      <c r="G231" s="16"/>
    </row>
    <row r="232" spans="1:7" x14ac:dyDescent="0.15">
      <c r="A232" s="16"/>
      <c r="B232" s="16"/>
      <c r="C232" s="16"/>
      <c r="D232" s="46"/>
      <c r="E232" s="47"/>
      <c r="F232" s="16"/>
      <c r="G232" s="16"/>
    </row>
    <row r="233" spans="1:7" x14ac:dyDescent="0.15">
      <c r="A233" s="16"/>
      <c r="B233" s="16"/>
      <c r="C233" s="16"/>
      <c r="D233" s="46"/>
      <c r="E233" s="47"/>
      <c r="F233" s="16"/>
      <c r="G233" s="16"/>
    </row>
    <row r="234" spans="1:7" x14ac:dyDescent="0.15">
      <c r="A234" s="16"/>
      <c r="B234" s="16"/>
      <c r="C234" s="16"/>
      <c r="D234" s="46"/>
      <c r="E234" s="47"/>
      <c r="F234" s="16"/>
      <c r="G234" s="16"/>
    </row>
    <row r="235" spans="1:7" x14ac:dyDescent="0.15">
      <c r="A235" s="16"/>
      <c r="B235" s="16"/>
      <c r="C235" s="16"/>
      <c r="D235" s="46"/>
      <c r="E235" s="47"/>
      <c r="F235" s="16"/>
      <c r="G235" s="16"/>
    </row>
    <row r="236" spans="1:7" x14ac:dyDescent="0.15">
      <c r="A236" s="16"/>
      <c r="B236" s="16"/>
      <c r="C236" s="16"/>
      <c r="D236" s="46"/>
      <c r="E236" s="47"/>
      <c r="F236" s="16"/>
      <c r="G236" s="16"/>
    </row>
    <row r="237" spans="1:7" x14ac:dyDescent="0.15">
      <c r="A237" s="16"/>
      <c r="B237" s="16"/>
      <c r="C237" s="16"/>
      <c r="D237" s="46"/>
      <c r="E237" s="47"/>
      <c r="F237" s="16"/>
      <c r="G237" s="16"/>
    </row>
    <row r="238" spans="1:7" x14ac:dyDescent="0.15">
      <c r="A238" s="16"/>
      <c r="B238" s="16"/>
      <c r="C238" s="16"/>
      <c r="D238" s="46"/>
      <c r="E238" s="47"/>
      <c r="F238" s="16"/>
      <c r="G238" s="16"/>
    </row>
    <row r="239" spans="1:7" x14ac:dyDescent="0.15">
      <c r="A239" s="16"/>
      <c r="B239" s="16"/>
      <c r="C239" s="16"/>
      <c r="D239" s="46"/>
      <c r="E239" s="47"/>
      <c r="F239" s="16"/>
      <c r="G239" s="16"/>
    </row>
    <row r="240" spans="1:7" x14ac:dyDescent="0.15">
      <c r="A240" s="16"/>
      <c r="B240" s="16"/>
      <c r="C240" s="16"/>
      <c r="D240" s="46"/>
      <c r="E240" s="47"/>
      <c r="F240" s="16"/>
      <c r="G240" s="16"/>
    </row>
    <row r="241" spans="1:7" x14ac:dyDescent="0.15">
      <c r="A241" s="16"/>
      <c r="B241" s="16"/>
      <c r="C241" s="16"/>
      <c r="D241" s="46"/>
      <c r="E241" s="47"/>
      <c r="F241" s="16"/>
      <c r="G241" s="16"/>
    </row>
    <row r="242" spans="1:7" x14ac:dyDescent="0.15">
      <c r="A242" s="16"/>
      <c r="B242" s="16"/>
      <c r="C242" s="16"/>
      <c r="D242" s="46"/>
      <c r="E242" s="47"/>
      <c r="F242" s="16"/>
      <c r="G242" s="16"/>
    </row>
    <row r="243" spans="1:7" x14ac:dyDescent="0.15">
      <c r="A243" s="16"/>
      <c r="B243" s="16"/>
      <c r="C243" s="16"/>
      <c r="D243" s="46"/>
      <c r="E243" s="47"/>
      <c r="F243" s="16"/>
      <c r="G243" s="16"/>
    </row>
    <row r="244" spans="1:7" x14ac:dyDescent="0.15">
      <c r="A244" s="16"/>
      <c r="B244" s="16"/>
      <c r="C244" s="16"/>
      <c r="D244" s="46"/>
      <c r="E244" s="47"/>
      <c r="F244" s="16"/>
      <c r="G244" s="16"/>
    </row>
    <row r="245" spans="1:7" x14ac:dyDescent="0.15">
      <c r="A245" s="16"/>
      <c r="B245" s="16"/>
      <c r="C245" s="16"/>
      <c r="D245" s="46"/>
      <c r="E245" s="47"/>
      <c r="F245" s="16"/>
      <c r="G245" s="16"/>
    </row>
    <row r="246" spans="1:7" x14ac:dyDescent="0.15">
      <c r="A246" s="16"/>
      <c r="B246" s="16"/>
      <c r="C246" s="16"/>
      <c r="D246" s="46"/>
      <c r="E246" s="47"/>
      <c r="F246" s="16"/>
      <c r="G246" s="16"/>
    </row>
    <row r="247" spans="1:7" x14ac:dyDescent="0.15">
      <c r="A247" s="16"/>
      <c r="B247" s="16"/>
      <c r="C247" s="16"/>
      <c r="D247" s="46"/>
      <c r="E247" s="47"/>
      <c r="F247" s="16"/>
      <c r="G247" s="16"/>
    </row>
    <row r="248" spans="1:7" x14ac:dyDescent="0.15">
      <c r="A248" s="16"/>
      <c r="B248" s="16"/>
      <c r="C248" s="16"/>
      <c r="D248" s="46"/>
      <c r="E248" s="47"/>
      <c r="F248" s="16"/>
      <c r="G248" s="16"/>
    </row>
    <row r="249" spans="1:7" x14ac:dyDescent="0.15">
      <c r="A249" s="16"/>
      <c r="B249" s="16"/>
      <c r="C249" s="16"/>
      <c r="D249" s="46"/>
      <c r="E249" s="47"/>
      <c r="F249" s="16"/>
      <c r="G249" s="16"/>
    </row>
    <row r="250" spans="1:7" x14ac:dyDescent="0.15">
      <c r="A250" s="16"/>
      <c r="B250" s="16"/>
      <c r="C250" s="16"/>
      <c r="D250" s="46"/>
      <c r="E250" s="47"/>
      <c r="F250" s="16"/>
      <c r="G250" s="16"/>
    </row>
    <row r="251" spans="1:7" x14ac:dyDescent="0.15">
      <c r="A251" s="16"/>
      <c r="B251" s="16"/>
      <c r="C251" s="16"/>
      <c r="D251" s="46"/>
      <c r="E251" s="47"/>
      <c r="F251" s="16"/>
      <c r="G251" s="16"/>
    </row>
    <row r="252" spans="1:7" x14ac:dyDescent="0.15">
      <c r="A252" s="16"/>
      <c r="B252" s="16"/>
      <c r="C252" s="16"/>
      <c r="D252" s="46"/>
      <c r="E252" s="47"/>
      <c r="F252" s="16"/>
      <c r="G252" s="16"/>
    </row>
    <row r="253" spans="1:7" x14ac:dyDescent="0.15">
      <c r="A253" s="16"/>
      <c r="B253" s="16"/>
      <c r="C253" s="16"/>
      <c r="D253" s="46"/>
      <c r="E253" s="47"/>
      <c r="F253" s="16"/>
      <c r="G253" s="16"/>
    </row>
    <row r="254" spans="1:7" x14ac:dyDescent="0.15">
      <c r="A254" s="16"/>
      <c r="B254" s="16"/>
      <c r="C254" s="16"/>
      <c r="D254" s="46"/>
      <c r="E254" s="47"/>
      <c r="F254" s="16"/>
      <c r="G254" s="16"/>
    </row>
    <row r="255" spans="1:7" x14ac:dyDescent="0.15">
      <c r="A255" s="16"/>
      <c r="B255" s="16"/>
      <c r="C255" s="16"/>
      <c r="D255" s="46"/>
      <c r="E255" s="47"/>
      <c r="F255" s="16"/>
      <c r="G255" s="16"/>
    </row>
    <row r="256" spans="1:7" x14ac:dyDescent="0.15">
      <c r="A256" s="16"/>
      <c r="B256" s="16"/>
      <c r="C256" s="16"/>
      <c r="D256" s="46"/>
      <c r="E256" s="47"/>
      <c r="F256" s="16"/>
      <c r="G256" s="16"/>
    </row>
    <row r="257" spans="1:7" x14ac:dyDescent="0.15">
      <c r="A257" s="16"/>
      <c r="B257" s="16"/>
      <c r="C257" s="16"/>
      <c r="D257" s="46"/>
      <c r="E257" s="47"/>
      <c r="F257" s="16"/>
      <c r="G257" s="16"/>
    </row>
    <row r="258" spans="1:7" x14ac:dyDescent="0.15">
      <c r="A258" s="16"/>
      <c r="B258" s="16"/>
      <c r="C258" s="16"/>
      <c r="D258" s="46"/>
      <c r="E258" s="47"/>
      <c r="F258" s="16"/>
      <c r="G258" s="16"/>
    </row>
    <row r="259" spans="1:7" x14ac:dyDescent="0.15">
      <c r="A259" s="16"/>
      <c r="B259" s="16"/>
      <c r="C259" s="16"/>
      <c r="D259" s="46"/>
      <c r="E259" s="47"/>
      <c r="F259" s="16"/>
      <c r="G259" s="16"/>
    </row>
    <row r="260" spans="1:7" x14ac:dyDescent="0.15">
      <c r="A260" s="16"/>
      <c r="B260" s="16"/>
      <c r="C260" s="16"/>
      <c r="D260" s="46"/>
      <c r="E260" s="47"/>
      <c r="F260" s="16"/>
      <c r="G260" s="16"/>
    </row>
    <row r="261" spans="1:7" x14ac:dyDescent="0.15">
      <c r="A261" s="16"/>
      <c r="B261" s="16"/>
      <c r="C261" s="16"/>
      <c r="D261" s="46"/>
      <c r="E261" s="47"/>
      <c r="F261" s="16"/>
      <c r="G261" s="16"/>
    </row>
    <row r="262" spans="1:7" x14ac:dyDescent="0.15">
      <c r="A262" s="16"/>
      <c r="B262" s="16"/>
      <c r="C262" s="16"/>
      <c r="D262" s="46"/>
      <c r="E262" s="47"/>
      <c r="F262" s="16"/>
      <c r="G262" s="16"/>
    </row>
    <row r="263" spans="1:7" x14ac:dyDescent="0.15">
      <c r="A263" s="16"/>
      <c r="B263" s="16"/>
      <c r="C263" s="16"/>
      <c r="D263" s="46"/>
      <c r="E263" s="47"/>
      <c r="F263" s="16"/>
      <c r="G263" s="16"/>
    </row>
    <row r="264" spans="1:7" x14ac:dyDescent="0.15">
      <c r="A264" s="16"/>
      <c r="B264" s="16"/>
      <c r="C264" s="16"/>
      <c r="D264" s="46"/>
      <c r="E264" s="47"/>
      <c r="F264" s="16"/>
      <c r="G264" s="16"/>
    </row>
    <row r="265" spans="1:7" x14ac:dyDescent="0.15">
      <c r="A265" s="16"/>
      <c r="B265" s="16"/>
      <c r="C265" s="16"/>
      <c r="D265" s="46"/>
      <c r="E265" s="47"/>
      <c r="F265" s="16"/>
      <c r="G265" s="16"/>
    </row>
    <row r="266" spans="1:7" x14ac:dyDescent="0.15">
      <c r="A266" s="16"/>
      <c r="B266" s="16"/>
      <c r="C266" s="16"/>
      <c r="D266" s="46"/>
      <c r="E266" s="47"/>
      <c r="F266" s="16"/>
      <c r="G266" s="16"/>
    </row>
    <row r="267" spans="1:7" x14ac:dyDescent="0.15">
      <c r="A267" s="16"/>
      <c r="B267" s="16"/>
      <c r="C267" s="16"/>
      <c r="D267" s="46"/>
      <c r="E267" s="47"/>
      <c r="F267" s="16"/>
      <c r="G267" s="16"/>
    </row>
    <row r="268" spans="1:7" x14ac:dyDescent="0.15">
      <c r="A268" s="16"/>
      <c r="B268" s="16"/>
      <c r="C268" s="16"/>
      <c r="D268" s="46"/>
      <c r="E268" s="47"/>
      <c r="F268" s="16"/>
      <c r="G268" s="16"/>
    </row>
    <row r="269" spans="1:7" x14ac:dyDescent="0.15">
      <c r="A269" s="16"/>
      <c r="B269" s="16"/>
      <c r="C269" s="16"/>
      <c r="D269" s="46"/>
      <c r="E269" s="47"/>
      <c r="F269" s="16"/>
      <c r="G269" s="16"/>
    </row>
  </sheetData>
  <sheetProtection sheet="1" objects="1" scenarios="1" formatColumns="0" formatRows="0" insertRows="0"/>
  <mergeCells count="6">
    <mergeCell ref="A122:F122"/>
    <mergeCell ref="A1:F1"/>
    <mergeCell ref="A2:B2"/>
    <mergeCell ref="D2:F2"/>
    <mergeCell ref="A3:F3"/>
    <mergeCell ref="A19:F19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2:A120" xr:uid="{4B4F87BB-50C1-DA4F-ADD7-CEC9A6E5D456}">
      <formula1>1</formula1>
      <formula2>12</formula2>
    </dataValidation>
  </dataValidations>
  <hyperlinks>
    <hyperlink ref="A122:F122" location="'Journal de caisse'!A1" display="Pour retourner au haut de la feuille, cliquez ici" xr:uid="{00000000-0004-0000-1100-000002000000}"/>
    <hyperlink ref="D2:F2" location="'Compte de résultat'!A1" display="Pour retourner au compte de résultat, cliquez ici" xr:uid="{E00CF635-15E4-0A4C-A4B9-E4395D4D182F}"/>
  </hyperlinks>
  <pageMargins left="0.78740157499999996" right="0.78740157499999996" top="0.984251969" bottom="0.984251969" header="0.5" footer="0.5"/>
  <pageSetup paperSize="9" scale="52" fitToHeight="20" orientation="portrait" verticalDpi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workbookViewId="0">
      <selection activeCell="J4" sqref="J3:K4"/>
    </sheetView>
  </sheetViews>
  <sheetFormatPr baseColWidth="10" defaultRowHeight="13" x14ac:dyDescent="0.15"/>
  <cols>
    <col min="1" max="1" width="25.6640625" bestFit="1" customWidth="1"/>
    <col min="2" max="2" width="8.6640625" bestFit="1" customWidth="1"/>
    <col min="3" max="3" width="12.6640625" customWidth="1"/>
    <col min="4" max="4" width="12.5" customWidth="1"/>
    <col min="5" max="7" width="13.5" customWidth="1"/>
    <col min="8" max="8" width="12.5" customWidth="1"/>
    <col min="9" max="9" width="12.6640625" customWidth="1"/>
    <col min="10" max="10" width="14.83203125" customWidth="1"/>
    <col min="11" max="11" width="30.83203125" customWidth="1"/>
  </cols>
  <sheetData>
    <row r="1" spans="1:12" x14ac:dyDescent="0.15">
      <c r="A1" s="245" t="str">
        <f>Initialisation!A1</f>
        <v>… (NOM DU GROUPE DE VOLONTAIRES) ... - EXERCICE 20..</v>
      </c>
      <c r="B1" s="245"/>
      <c r="C1" s="245"/>
      <c r="D1" s="245"/>
      <c r="E1" s="245"/>
      <c r="F1" s="245"/>
      <c r="G1" s="245"/>
      <c r="H1" s="245"/>
      <c r="I1" s="245"/>
      <c r="J1" s="246"/>
      <c r="K1" s="246"/>
    </row>
    <row r="2" spans="1:12" x14ac:dyDescent="0.15">
      <c r="A2" s="247" t="s">
        <v>36</v>
      </c>
      <c r="B2" s="248"/>
      <c r="C2" s="248"/>
      <c r="D2" s="248"/>
      <c r="E2" s="248"/>
      <c r="F2" s="248"/>
      <c r="G2" s="248"/>
      <c r="H2" s="248"/>
      <c r="I2" s="248"/>
      <c r="J2" s="248"/>
      <c r="K2" s="246"/>
    </row>
    <row r="3" spans="1:12" ht="12.75" customHeight="1" x14ac:dyDescent="0.15">
      <c r="A3" s="222"/>
      <c r="B3" s="222"/>
      <c r="C3" s="222"/>
      <c r="F3" s="249"/>
      <c r="G3" s="249"/>
      <c r="H3" s="250"/>
      <c r="I3" s="55"/>
      <c r="J3" s="235" t="s">
        <v>76</v>
      </c>
      <c r="K3" s="242"/>
      <c r="L3" s="105"/>
    </row>
    <row r="4" spans="1:12" ht="14" thickBot="1" x14ac:dyDescent="0.2">
      <c r="A4" s="106"/>
      <c r="B4" s="106"/>
      <c r="C4" s="106"/>
      <c r="K4" s="31"/>
    </row>
    <row r="5" spans="1:12" ht="38.25" customHeight="1" thickBot="1" x14ac:dyDescent="0.2">
      <c r="A5" s="50" t="s">
        <v>1</v>
      </c>
      <c r="B5" s="51" t="s">
        <v>17</v>
      </c>
      <c r="C5" s="52" t="str">
        <f>'Frais de location'!A1</f>
        <v>Frais de location</v>
      </c>
      <c r="D5" s="52" t="str">
        <f>'Matériel &amp; fournitures'!A1</f>
        <v>Matériel &amp; fournitures</v>
      </c>
      <c r="E5" s="52" t="str">
        <f>'Frais de bureau'!A1</f>
        <v>Frais de bureau</v>
      </c>
      <c r="F5" s="52" t="str">
        <f>'Frais de représentation'!A1</f>
        <v>Frais de représentation</v>
      </c>
      <c r="G5" s="52" t="str">
        <f>'Frais de déplacements'!A1</f>
        <v>Frais de déplacements</v>
      </c>
      <c r="H5" s="52" t="str">
        <f>'Frais divers'!A1</f>
        <v>Frais divers</v>
      </c>
      <c r="I5" s="52" t="str">
        <f>'Frais bancaires'!A1</f>
        <v>Frais bancaires</v>
      </c>
      <c r="J5" s="53" t="str">
        <f>'Remboursement des avances'!A1</f>
        <v>Remboursement des avances</v>
      </c>
      <c r="K5" s="54" t="s">
        <v>23</v>
      </c>
    </row>
    <row r="6" spans="1:12" x14ac:dyDescent="0.15">
      <c r="A6" s="122"/>
      <c r="B6" s="150">
        <f>SUM(C6:J6)</f>
        <v>0</v>
      </c>
      <c r="C6" s="125"/>
      <c r="D6" s="125"/>
      <c r="E6" s="125"/>
      <c r="F6" s="125"/>
      <c r="G6" s="125"/>
      <c r="H6" s="125"/>
      <c r="I6" s="126"/>
      <c r="J6" s="127"/>
      <c r="K6" s="128"/>
    </row>
    <row r="7" spans="1:12" x14ac:dyDescent="0.15">
      <c r="A7" s="123"/>
      <c r="B7" s="150">
        <f t="shared" ref="B7:B31" si="0">SUM(C7:J7)</f>
        <v>0</v>
      </c>
      <c r="C7" s="129"/>
      <c r="D7" s="129"/>
      <c r="E7" s="129"/>
      <c r="F7" s="129"/>
      <c r="G7" s="129"/>
      <c r="H7" s="129"/>
      <c r="I7" s="130"/>
      <c r="J7" s="127"/>
      <c r="K7" s="131"/>
    </row>
    <row r="8" spans="1:12" x14ac:dyDescent="0.15">
      <c r="A8" s="123"/>
      <c r="B8" s="150">
        <f t="shared" si="0"/>
        <v>0</v>
      </c>
      <c r="C8" s="129"/>
      <c r="D8" s="129"/>
      <c r="E8" s="129"/>
      <c r="F8" s="129"/>
      <c r="G8" s="129"/>
      <c r="H8" s="129"/>
      <c r="I8" s="130"/>
      <c r="J8" s="127"/>
      <c r="K8" s="131"/>
    </row>
    <row r="9" spans="1:12" x14ac:dyDescent="0.15">
      <c r="A9" s="123"/>
      <c r="B9" s="150">
        <f t="shared" si="0"/>
        <v>0</v>
      </c>
      <c r="C9" s="129"/>
      <c r="D9" s="129"/>
      <c r="E9" s="129"/>
      <c r="F9" s="129"/>
      <c r="G9" s="129"/>
      <c r="H9" s="129"/>
      <c r="I9" s="130"/>
      <c r="J9" s="127"/>
      <c r="K9" s="131"/>
    </row>
    <row r="10" spans="1:12" x14ac:dyDescent="0.15">
      <c r="A10" s="123"/>
      <c r="B10" s="150">
        <f t="shared" si="0"/>
        <v>0</v>
      </c>
      <c r="C10" s="129"/>
      <c r="D10" s="129"/>
      <c r="E10" s="129"/>
      <c r="F10" s="129"/>
      <c r="G10" s="129"/>
      <c r="H10" s="129"/>
      <c r="I10" s="130"/>
      <c r="J10" s="127"/>
      <c r="K10" s="131"/>
    </row>
    <row r="11" spans="1:12" x14ac:dyDescent="0.15">
      <c r="A11" s="123"/>
      <c r="B11" s="150">
        <f t="shared" si="0"/>
        <v>0</v>
      </c>
      <c r="C11" s="129"/>
      <c r="D11" s="129"/>
      <c r="E11" s="129"/>
      <c r="F11" s="129"/>
      <c r="G11" s="129"/>
      <c r="H11" s="129"/>
      <c r="I11" s="130"/>
      <c r="J11" s="127"/>
      <c r="K11" s="131"/>
    </row>
    <row r="12" spans="1:12" x14ac:dyDescent="0.15">
      <c r="A12" s="123"/>
      <c r="B12" s="150">
        <f t="shared" si="0"/>
        <v>0</v>
      </c>
      <c r="C12" s="129"/>
      <c r="D12" s="129"/>
      <c r="E12" s="129"/>
      <c r="F12" s="129"/>
      <c r="G12" s="129"/>
      <c r="H12" s="129"/>
      <c r="I12" s="130"/>
      <c r="J12" s="127"/>
      <c r="K12" s="131"/>
    </row>
    <row r="13" spans="1:12" x14ac:dyDescent="0.15">
      <c r="A13" s="123"/>
      <c r="B13" s="150">
        <f t="shared" si="0"/>
        <v>0</v>
      </c>
      <c r="C13" s="129"/>
      <c r="D13" s="129"/>
      <c r="E13" s="129"/>
      <c r="F13" s="129"/>
      <c r="G13" s="129"/>
      <c r="H13" s="129"/>
      <c r="I13" s="130"/>
      <c r="J13" s="127"/>
      <c r="K13" s="131"/>
    </row>
    <row r="14" spans="1:12" x14ac:dyDescent="0.15">
      <c r="A14" s="123"/>
      <c r="B14" s="150">
        <f t="shared" si="0"/>
        <v>0</v>
      </c>
      <c r="C14" s="129"/>
      <c r="D14" s="129"/>
      <c r="E14" s="129"/>
      <c r="F14" s="129"/>
      <c r="G14" s="129"/>
      <c r="H14" s="129"/>
      <c r="I14" s="130"/>
      <c r="J14" s="127"/>
      <c r="K14" s="131"/>
    </row>
    <row r="15" spans="1:12" x14ac:dyDescent="0.15">
      <c r="A15" s="123"/>
      <c r="B15" s="150">
        <f t="shared" si="0"/>
        <v>0</v>
      </c>
      <c r="C15" s="129"/>
      <c r="D15" s="129"/>
      <c r="E15" s="129"/>
      <c r="F15" s="129"/>
      <c r="G15" s="129"/>
      <c r="H15" s="129"/>
      <c r="I15" s="130"/>
      <c r="J15" s="127"/>
      <c r="K15" s="131"/>
    </row>
    <row r="16" spans="1:12" x14ac:dyDescent="0.15">
      <c r="A16" s="123"/>
      <c r="B16" s="150">
        <f t="shared" si="0"/>
        <v>0</v>
      </c>
      <c r="C16" s="129"/>
      <c r="D16" s="129"/>
      <c r="E16" s="129"/>
      <c r="F16" s="129"/>
      <c r="G16" s="129"/>
      <c r="H16" s="129"/>
      <c r="I16" s="130"/>
      <c r="J16" s="127"/>
      <c r="K16" s="131"/>
    </row>
    <row r="17" spans="1:11" x14ac:dyDescent="0.15">
      <c r="A17" s="123"/>
      <c r="B17" s="150">
        <f t="shared" si="0"/>
        <v>0</v>
      </c>
      <c r="C17" s="129"/>
      <c r="D17" s="129"/>
      <c r="E17" s="129"/>
      <c r="F17" s="129"/>
      <c r="G17" s="129"/>
      <c r="H17" s="129"/>
      <c r="I17" s="130"/>
      <c r="J17" s="127"/>
      <c r="K17" s="131"/>
    </row>
    <row r="18" spans="1:11" x14ac:dyDescent="0.15">
      <c r="A18" s="123"/>
      <c r="B18" s="150">
        <f t="shared" si="0"/>
        <v>0</v>
      </c>
      <c r="C18" s="129"/>
      <c r="D18" s="129"/>
      <c r="E18" s="129"/>
      <c r="F18" s="129"/>
      <c r="G18" s="129"/>
      <c r="H18" s="129"/>
      <c r="I18" s="130"/>
      <c r="J18" s="127"/>
      <c r="K18" s="131"/>
    </row>
    <row r="19" spans="1:11" x14ac:dyDescent="0.15">
      <c r="A19" s="123"/>
      <c r="B19" s="150">
        <f t="shared" si="0"/>
        <v>0</v>
      </c>
      <c r="C19" s="129"/>
      <c r="D19" s="129"/>
      <c r="E19" s="129"/>
      <c r="F19" s="129"/>
      <c r="G19" s="129"/>
      <c r="H19" s="129"/>
      <c r="I19" s="130"/>
      <c r="J19" s="127"/>
      <c r="K19" s="131"/>
    </row>
    <row r="20" spans="1:11" x14ac:dyDescent="0.15">
      <c r="A20" s="123"/>
      <c r="B20" s="150">
        <f t="shared" si="0"/>
        <v>0</v>
      </c>
      <c r="C20" s="129"/>
      <c r="D20" s="129"/>
      <c r="E20" s="129"/>
      <c r="F20" s="129"/>
      <c r="G20" s="129"/>
      <c r="H20" s="129"/>
      <c r="I20" s="130"/>
      <c r="J20" s="127"/>
      <c r="K20" s="131"/>
    </row>
    <row r="21" spans="1:11" x14ac:dyDescent="0.15">
      <c r="A21" s="123"/>
      <c r="B21" s="150">
        <f t="shared" si="0"/>
        <v>0</v>
      </c>
      <c r="C21" s="129"/>
      <c r="D21" s="129"/>
      <c r="E21" s="129"/>
      <c r="F21" s="129"/>
      <c r="G21" s="129"/>
      <c r="H21" s="129"/>
      <c r="I21" s="130"/>
      <c r="J21" s="127"/>
      <c r="K21" s="131"/>
    </row>
    <row r="22" spans="1:11" x14ac:dyDescent="0.15">
      <c r="A22" s="123"/>
      <c r="B22" s="150">
        <f t="shared" si="0"/>
        <v>0</v>
      </c>
      <c r="C22" s="129"/>
      <c r="D22" s="129"/>
      <c r="E22" s="129"/>
      <c r="F22" s="129"/>
      <c r="G22" s="129"/>
      <c r="H22" s="129"/>
      <c r="I22" s="130"/>
      <c r="J22" s="127"/>
      <c r="K22" s="131"/>
    </row>
    <row r="23" spans="1:11" x14ac:dyDescent="0.15">
      <c r="A23" s="124"/>
      <c r="B23" s="150">
        <f t="shared" ref="B23:B28" si="1">SUM(C23:J23)</f>
        <v>0</v>
      </c>
      <c r="C23" s="129"/>
      <c r="D23" s="129"/>
      <c r="E23" s="129"/>
      <c r="F23" s="129"/>
      <c r="G23" s="129"/>
      <c r="H23" s="129"/>
      <c r="I23" s="132"/>
      <c r="J23" s="133"/>
      <c r="K23" s="131"/>
    </row>
    <row r="24" spans="1:11" x14ac:dyDescent="0.15">
      <c r="A24" s="123"/>
      <c r="B24" s="150">
        <f t="shared" si="1"/>
        <v>0</v>
      </c>
      <c r="C24" s="129"/>
      <c r="D24" s="129"/>
      <c r="E24" s="129"/>
      <c r="F24" s="129"/>
      <c r="G24" s="129"/>
      <c r="H24" s="129"/>
      <c r="I24" s="132"/>
      <c r="J24" s="133"/>
      <c r="K24" s="131"/>
    </row>
    <row r="25" spans="1:11" x14ac:dyDescent="0.15">
      <c r="A25" s="123"/>
      <c r="B25" s="150">
        <f t="shared" si="1"/>
        <v>0</v>
      </c>
      <c r="C25" s="129"/>
      <c r="D25" s="129"/>
      <c r="E25" s="129"/>
      <c r="F25" s="129"/>
      <c r="G25" s="129"/>
      <c r="H25" s="129"/>
      <c r="I25" s="132"/>
      <c r="J25" s="133"/>
      <c r="K25" s="131"/>
    </row>
    <row r="26" spans="1:11" x14ac:dyDescent="0.15">
      <c r="A26" s="123"/>
      <c r="B26" s="150">
        <f t="shared" si="1"/>
        <v>0</v>
      </c>
      <c r="C26" s="129"/>
      <c r="D26" s="129"/>
      <c r="E26" s="129"/>
      <c r="F26" s="129"/>
      <c r="G26" s="129"/>
      <c r="H26" s="129"/>
      <c r="I26" s="132"/>
      <c r="J26" s="133"/>
      <c r="K26" s="131"/>
    </row>
    <row r="27" spans="1:11" x14ac:dyDescent="0.15">
      <c r="A27" s="123"/>
      <c r="B27" s="150">
        <f t="shared" si="1"/>
        <v>0</v>
      </c>
      <c r="C27" s="129"/>
      <c r="D27" s="129"/>
      <c r="E27" s="129"/>
      <c r="F27" s="129"/>
      <c r="G27" s="129"/>
      <c r="H27" s="129"/>
      <c r="I27" s="132"/>
      <c r="J27" s="133"/>
      <c r="K27" s="131"/>
    </row>
    <row r="28" spans="1:11" x14ac:dyDescent="0.15">
      <c r="A28" s="123"/>
      <c r="B28" s="150">
        <f t="shared" si="1"/>
        <v>0</v>
      </c>
      <c r="C28" s="129"/>
      <c r="D28" s="129"/>
      <c r="E28" s="129"/>
      <c r="F28" s="129"/>
      <c r="G28" s="129"/>
      <c r="H28" s="129"/>
      <c r="I28" s="132"/>
      <c r="J28" s="133"/>
      <c r="K28" s="131"/>
    </row>
    <row r="29" spans="1:11" x14ac:dyDescent="0.15">
      <c r="A29" s="123"/>
      <c r="B29" s="150">
        <f t="shared" si="0"/>
        <v>0</v>
      </c>
      <c r="C29" s="129"/>
      <c r="D29" s="129"/>
      <c r="E29" s="129"/>
      <c r="F29" s="129"/>
      <c r="G29" s="129"/>
      <c r="H29" s="129"/>
      <c r="I29" s="132"/>
      <c r="J29" s="133"/>
      <c r="K29" s="131"/>
    </row>
    <row r="30" spans="1:11" ht="14" thickBot="1" x14ac:dyDescent="0.2">
      <c r="A30" s="123"/>
      <c r="B30" s="150">
        <f t="shared" si="0"/>
        <v>0</v>
      </c>
      <c r="C30" s="134"/>
      <c r="D30" s="134"/>
      <c r="E30" s="134"/>
      <c r="F30" s="134"/>
      <c r="G30" s="134"/>
      <c r="H30" s="134"/>
      <c r="I30" s="132"/>
      <c r="J30" s="133"/>
      <c r="K30" s="135"/>
    </row>
    <row r="31" spans="1:11" ht="14" thickBot="1" x14ac:dyDescent="0.2">
      <c r="A31" s="56" t="s">
        <v>28</v>
      </c>
      <c r="B31" s="57">
        <f t="shared" si="0"/>
        <v>0</v>
      </c>
      <c r="C31" s="58">
        <f t="shared" ref="C31:J31" si="2">SUM(C6:C30)</f>
        <v>0</v>
      </c>
      <c r="D31" s="58">
        <f t="shared" si="2"/>
        <v>0</v>
      </c>
      <c r="E31" s="58">
        <f t="shared" si="2"/>
        <v>0</v>
      </c>
      <c r="F31" s="58">
        <f t="shared" si="2"/>
        <v>0</v>
      </c>
      <c r="G31" s="58">
        <f t="shared" si="2"/>
        <v>0</v>
      </c>
      <c r="H31" s="58">
        <f t="shared" si="2"/>
        <v>0</v>
      </c>
      <c r="I31" s="58">
        <f t="shared" si="2"/>
        <v>0</v>
      </c>
      <c r="J31" s="59">
        <f t="shared" si="2"/>
        <v>0</v>
      </c>
      <c r="K31" s="31"/>
    </row>
    <row r="32" spans="1:11" ht="14" thickBot="1" x14ac:dyDescent="0.2">
      <c r="C32" s="26"/>
      <c r="E32" s="26"/>
      <c r="F32" s="26"/>
      <c r="G32" s="26"/>
      <c r="H32" s="26"/>
      <c r="I32" s="26"/>
    </row>
    <row r="33" spans="1:11" ht="29" thickBot="1" x14ac:dyDescent="0.2">
      <c r="A33" s="50" t="s">
        <v>3</v>
      </c>
      <c r="B33" s="51" t="s">
        <v>17</v>
      </c>
      <c r="C33" s="52" t="str">
        <f>Activités!A1</f>
        <v>Activités</v>
      </c>
      <c r="D33" s="52" t="str">
        <f>Fidélisation!A1</f>
        <v>Fidélisation</v>
      </c>
      <c r="E33" s="52" t="str">
        <f>'Rétrocessions perçues'!A1</f>
        <v>Rétrocessions perçues</v>
      </c>
      <c r="F33" s="52" t="str">
        <f>Dons!A1</f>
        <v>Dons</v>
      </c>
      <c r="G33" s="52" t="str">
        <f>Sponsoring!A1</f>
        <v>Sponsoring</v>
      </c>
      <c r="H33" s="52" t="str">
        <f>'Recettes diverses'!A1</f>
        <v>Recettes diverses</v>
      </c>
      <c r="I33" s="62" t="str">
        <f>'Recettes financières'!A1</f>
        <v>Recettes financières</v>
      </c>
      <c r="J33" s="64" t="str">
        <f>'Avances perçues'!A1</f>
        <v>Avances perçues</v>
      </c>
      <c r="K33" s="54" t="s">
        <v>23</v>
      </c>
    </row>
    <row r="34" spans="1:11" x14ac:dyDescent="0.15">
      <c r="A34" s="136"/>
      <c r="B34" s="151">
        <f>SUM(C34:J34)</f>
        <v>0</v>
      </c>
      <c r="C34" s="125"/>
      <c r="D34" s="125"/>
      <c r="E34" s="125"/>
      <c r="F34" s="125"/>
      <c r="G34" s="125"/>
      <c r="H34" s="138"/>
      <c r="I34" s="139"/>
      <c r="J34" s="140"/>
      <c r="K34" s="141"/>
    </row>
    <row r="35" spans="1:11" x14ac:dyDescent="0.15">
      <c r="A35" s="137"/>
      <c r="B35" s="151">
        <f>SUM(C35:J35)</f>
        <v>0</v>
      </c>
      <c r="C35" s="129"/>
      <c r="D35" s="129"/>
      <c r="E35" s="129"/>
      <c r="F35" s="129"/>
      <c r="G35" s="129"/>
      <c r="H35" s="129"/>
      <c r="I35" s="142"/>
      <c r="J35" s="127"/>
      <c r="K35" s="143"/>
    </row>
    <row r="36" spans="1:11" ht="12.75" customHeight="1" x14ac:dyDescent="0.15">
      <c r="A36" s="136"/>
      <c r="B36" s="151">
        <f>SUM(C36:J36)</f>
        <v>0</v>
      </c>
      <c r="C36" s="125"/>
      <c r="D36" s="125"/>
      <c r="E36" s="125"/>
      <c r="F36" s="125"/>
      <c r="G36" s="125"/>
      <c r="H36" s="125"/>
      <c r="I36" s="144"/>
      <c r="J36" s="127"/>
      <c r="K36" s="145"/>
    </row>
    <row r="37" spans="1:11" x14ac:dyDescent="0.15">
      <c r="A37" s="136"/>
      <c r="B37" s="151">
        <f t="shared" ref="B37:B58" si="3">SUM(C37:J37)</f>
        <v>0</v>
      </c>
      <c r="C37" s="125"/>
      <c r="D37" s="125"/>
      <c r="E37" s="125"/>
      <c r="F37" s="125"/>
      <c r="G37" s="125"/>
      <c r="H37" s="125"/>
      <c r="I37" s="144"/>
      <c r="J37" s="127"/>
      <c r="K37" s="145"/>
    </row>
    <row r="38" spans="1:11" x14ac:dyDescent="0.15">
      <c r="A38" s="136"/>
      <c r="B38" s="151">
        <f t="shared" si="3"/>
        <v>0</v>
      </c>
      <c r="C38" s="125"/>
      <c r="D38" s="125"/>
      <c r="E38" s="125"/>
      <c r="F38" s="125"/>
      <c r="G38" s="125"/>
      <c r="H38" s="125"/>
      <c r="I38" s="144"/>
      <c r="J38" s="127"/>
      <c r="K38" s="145"/>
    </row>
    <row r="39" spans="1:11" x14ac:dyDescent="0.15">
      <c r="A39" s="136"/>
      <c r="B39" s="151">
        <f t="shared" si="3"/>
        <v>0</v>
      </c>
      <c r="C39" s="125"/>
      <c r="D39" s="125"/>
      <c r="E39" s="125"/>
      <c r="F39" s="125"/>
      <c r="G39" s="125"/>
      <c r="H39" s="125"/>
      <c r="I39" s="144"/>
      <c r="J39" s="127"/>
      <c r="K39" s="145"/>
    </row>
    <row r="40" spans="1:11" x14ac:dyDescent="0.15">
      <c r="A40" s="136"/>
      <c r="B40" s="151">
        <f t="shared" si="3"/>
        <v>0</v>
      </c>
      <c r="C40" s="125"/>
      <c r="D40" s="125"/>
      <c r="E40" s="125"/>
      <c r="F40" s="125"/>
      <c r="G40" s="125"/>
      <c r="H40" s="125"/>
      <c r="I40" s="144"/>
      <c r="J40" s="127"/>
      <c r="K40" s="145"/>
    </row>
    <row r="41" spans="1:11" x14ac:dyDescent="0.15">
      <c r="A41" s="136"/>
      <c r="B41" s="151">
        <f t="shared" si="3"/>
        <v>0</v>
      </c>
      <c r="C41" s="125"/>
      <c r="D41" s="125"/>
      <c r="E41" s="125"/>
      <c r="F41" s="125"/>
      <c r="G41" s="125"/>
      <c r="H41" s="125"/>
      <c r="I41" s="144"/>
      <c r="J41" s="127"/>
      <c r="K41" s="145"/>
    </row>
    <row r="42" spans="1:11" x14ac:dyDescent="0.15">
      <c r="A42" s="136"/>
      <c r="B42" s="151">
        <f t="shared" si="3"/>
        <v>0</v>
      </c>
      <c r="C42" s="125"/>
      <c r="D42" s="125"/>
      <c r="E42" s="125"/>
      <c r="F42" s="125"/>
      <c r="G42" s="125"/>
      <c r="H42" s="125"/>
      <c r="I42" s="144"/>
      <c r="J42" s="127"/>
      <c r="K42" s="145"/>
    </row>
    <row r="43" spans="1:11" x14ac:dyDescent="0.15">
      <c r="A43" s="136"/>
      <c r="B43" s="151">
        <f t="shared" si="3"/>
        <v>0</v>
      </c>
      <c r="C43" s="125"/>
      <c r="D43" s="125"/>
      <c r="E43" s="125"/>
      <c r="F43" s="125"/>
      <c r="G43" s="125"/>
      <c r="H43" s="125"/>
      <c r="I43" s="144"/>
      <c r="J43" s="127"/>
      <c r="K43" s="145"/>
    </row>
    <row r="44" spans="1:11" x14ac:dyDescent="0.15">
      <c r="A44" s="136"/>
      <c r="B44" s="151">
        <f t="shared" si="3"/>
        <v>0</v>
      </c>
      <c r="C44" s="125"/>
      <c r="D44" s="125"/>
      <c r="E44" s="125"/>
      <c r="F44" s="125"/>
      <c r="G44" s="125"/>
      <c r="H44" s="125"/>
      <c r="I44" s="144"/>
      <c r="J44" s="127"/>
      <c r="K44" s="145"/>
    </row>
    <row r="45" spans="1:11" x14ac:dyDescent="0.15">
      <c r="A45" s="136"/>
      <c r="B45" s="151">
        <f t="shared" si="3"/>
        <v>0</v>
      </c>
      <c r="C45" s="125"/>
      <c r="D45" s="125"/>
      <c r="E45" s="125"/>
      <c r="F45" s="125"/>
      <c r="G45" s="125"/>
      <c r="H45" s="125"/>
      <c r="I45" s="144"/>
      <c r="J45" s="127"/>
      <c r="K45" s="145"/>
    </row>
    <row r="46" spans="1:11" x14ac:dyDescent="0.15">
      <c r="A46" s="136"/>
      <c r="B46" s="151">
        <f t="shared" si="3"/>
        <v>0</v>
      </c>
      <c r="C46" s="125"/>
      <c r="D46" s="125"/>
      <c r="E46" s="125"/>
      <c r="F46" s="125"/>
      <c r="G46" s="125"/>
      <c r="H46" s="125"/>
      <c r="I46" s="144"/>
      <c r="J46" s="127"/>
      <c r="K46" s="145"/>
    </row>
    <row r="47" spans="1:11" x14ac:dyDescent="0.15">
      <c r="A47" s="136"/>
      <c r="B47" s="151">
        <f t="shared" si="3"/>
        <v>0</v>
      </c>
      <c r="C47" s="125"/>
      <c r="D47" s="125"/>
      <c r="E47" s="125"/>
      <c r="F47" s="125"/>
      <c r="G47" s="125"/>
      <c r="H47" s="125"/>
      <c r="I47" s="144"/>
      <c r="J47" s="127"/>
      <c r="K47" s="145"/>
    </row>
    <row r="48" spans="1:11" x14ac:dyDescent="0.15">
      <c r="A48" s="136"/>
      <c r="B48" s="151">
        <f t="shared" si="3"/>
        <v>0</v>
      </c>
      <c r="C48" s="125"/>
      <c r="D48" s="125"/>
      <c r="E48" s="125"/>
      <c r="F48" s="125"/>
      <c r="G48" s="125"/>
      <c r="H48" s="125"/>
      <c r="I48" s="144"/>
      <c r="J48" s="127"/>
      <c r="K48" s="145"/>
    </row>
    <row r="49" spans="1:16" x14ac:dyDescent="0.15">
      <c r="A49" s="136"/>
      <c r="B49" s="151">
        <f t="shared" si="3"/>
        <v>0</v>
      </c>
      <c r="C49" s="125"/>
      <c r="D49" s="125"/>
      <c r="E49" s="125"/>
      <c r="F49" s="125"/>
      <c r="G49" s="125"/>
      <c r="H49" s="125"/>
      <c r="I49" s="144"/>
      <c r="J49" s="127"/>
      <c r="K49" s="145"/>
    </row>
    <row r="50" spans="1:16" x14ac:dyDescent="0.15">
      <c r="A50" s="136"/>
      <c r="B50" s="151">
        <f t="shared" si="3"/>
        <v>0</v>
      </c>
      <c r="C50" s="125"/>
      <c r="D50" s="125"/>
      <c r="E50" s="125"/>
      <c r="F50" s="125"/>
      <c r="G50" s="125"/>
      <c r="H50" s="125"/>
      <c r="I50" s="144"/>
      <c r="J50" s="127"/>
      <c r="K50" s="145"/>
    </row>
    <row r="51" spans="1:16" x14ac:dyDescent="0.15">
      <c r="A51" s="136"/>
      <c r="B51" s="151">
        <f t="shared" si="3"/>
        <v>0</v>
      </c>
      <c r="C51" s="125"/>
      <c r="D51" s="125"/>
      <c r="E51" s="125"/>
      <c r="F51" s="125"/>
      <c r="G51" s="125"/>
      <c r="H51" s="125"/>
      <c r="I51" s="144"/>
      <c r="J51" s="127"/>
      <c r="K51" s="145"/>
    </row>
    <row r="52" spans="1:16" x14ac:dyDescent="0.15">
      <c r="A52" s="136"/>
      <c r="B52" s="151">
        <f t="shared" si="3"/>
        <v>0</v>
      </c>
      <c r="C52" s="125"/>
      <c r="D52" s="125"/>
      <c r="E52" s="125"/>
      <c r="F52" s="125"/>
      <c r="G52" s="125"/>
      <c r="H52" s="125"/>
      <c r="I52" s="144"/>
      <c r="J52" s="127"/>
      <c r="K52" s="145"/>
    </row>
    <row r="53" spans="1:16" x14ac:dyDescent="0.15">
      <c r="A53" s="136"/>
      <c r="B53" s="151">
        <f t="shared" si="3"/>
        <v>0</v>
      </c>
      <c r="C53" s="125"/>
      <c r="D53" s="125"/>
      <c r="E53" s="125"/>
      <c r="F53" s="125"/>
      <c r="G53" s="125"/>
      <c r="H53" s="125"/>
      <c r="I53" s="144"/>
      <c r="J53" s="127"/>
      <c r="K53" s="145"/>
    </row>
    <row r="54" spans="1:16" x14ac:dyDescent="0.15">
      <c r="A54" s="136"/>
      <c r="B54" s="151">
        <f t="shared" si="3"/>
        <v>0</v>
      </c>
      <c r="C54" s="125"/>
      <c r="D54" s="125"/>
      <c r="E54" s="125"/>
      <c r="F54" s="125"/>
      <c r="G54" s="125"/>
      <c r="H54" s="125"/>
      <c r="I54" s="144"/>
      <c r="J54" s="127"/>
      <c r="K54" s="145"/>
    </row>
    <row r="55" spans="1:16" x14ac:dyDescent="0.15">
      <c r="A55" s="136"/>
      <c r="B55" s="151">
        <f t="shared" si="3"/>
        <v>0</v>
      </c>
      <c r="C55" s="125"/>
      <c r="D55" s="125"/>
      <c r="E55" s="125"/>
      <c r="F55" s="125"/>
      <c r="G55" s="125"/>
      <c r="H55" s="125"/>
      <c r="I55" s="144"/>
      <c r="J55" s="127"/>
      <c r="K55" s="145"/>
    </row>
    <row r="56" spans="1:16" x14ac:dyDescent="0.15">
      <c r="A56" s="136"/>
      <c r="B56" s="151">
        <f t="shared" si="3"/>
        <v>0</v>
      </c>
      <c r="C56" s="125"/>
      <c r="D56" s="125"/>
      <c r="E56" s="125"/>
      <c r="F56" s="125"/>
      <c r="G56" s="125"/>
      <c r="H56" s="125"/>
      <c r="I56" s="144"/>
      <c r="J56" s="127"/>
      <c r="K56" s="145"/>
    </row>
    <row r="57" spans="1:16" x14ac:dyDescent="0.15">
      <c r="A57" s="136"/>
      <c r="B57" s="151">
        <f t="shared" si="3"/>
        <v>0</v>
      </c>
      <c r="C57" s="125"/>
      <c r="D57" s="125"/>
      <c r="E57" s="125"/>
      <c r="F57" s="125"/>
      <c r="G57" s="125"/>
      <c r="H57" s="125"/>
      <c r="I57" s="144"/>
      <c r="J57" s="127"/>
      <c r="K57" s="145"/>
    </row>
    <row r="58" spans="1:16" ht="16.5" customHeight="1" thickBot="1" x14ac:dyDescent="0.2">
      <c r="A58" s="124"/>
      <c r="B58" s="151">
        <f t="shared" si="3"/>
        <v>0</v>
      </c>
      <c r="C58" s="134"/>
      <c r="D58" s="134"/>
      <c r="E58" s="134"/>
      <c r="F58" s="134"/>
      <c r="G58" s="134"/>
      <c r="H58" s="146"/>
      <c r="I58" s="147"/>
      <c r="J58" s="148"/>
      <c r="K58" s="149"/>
    </row>
    <row r="59" spans="1:16" ht="14" thickBot="1" x14ac:dyDescent="0.2">
      <c r="A59" s="56" t="s">
        <v>29</v>
      </c>
      <c r="B59" s="60">
        <f>SUM(C59:J59)</f>
        <v>0</v>
      </c>
      <c r="C59" s="61">
        <f t="shared" ref="C59:J59" si="4">SUM(C34:C58)</f>
        <v>0</v>
      </c>
      <c r="D59" s="61">
        <f t="shared" si="4"/>
        <v>0</v>
      </c>
      <c r="E59" s="61">
        <f t="shared" si="4"/>
        <v>0</v>
      </c>
      <c r="F59" s="61">
        <f t="shared" si="4"/>
        <v>0</v>
      </c>
      <c r="G59" s="61">
        <f t="shared" si="4"/>
        <v>0</v>
      </c>
      <c r="H59" s="61">
        <f t="shared" si="4"/>
        <v>0</v>
      </c>
      <c r="I59" s="63">
        <f t="shared" si="4"/>
        <v>0</v>
      </c>
      <c r="J59" s="79">
        <f t="shared" si="4"/>
        <v>0</v>
      </c>
    </row>
    <row r="61" spans="1:16" s="16" customFormat="1" x14ac:dyDescent="0.15">
      <c r="A61" s="222" t="s">
        <v>35</v>
      </c>
      <c r="B61" s="222"/>
      <c r="C61" s="222"/>
      <c r="D61" s="222"/>
      <c r="E61" s="222"/>
      <c r="F61" s="222"/>
      <c r="G61" s="222"/>
      <c r="H61" s="222"/>
      <c r="I61" s="222"/>
      <c r="J61" s="222"/>
      <c r="K61"/>
      <c r="L61"/>
      <c r="M61"/>
      <c r="N61"/>
      <c r="O61"/>
      <c r="P61"/>
    </row>
  </sheetData>
  <sheetProtection sheet="1" objects="1" scenarios="1" formatColumns="0" formatRows="0" insertRows="0"/>
  <mergeCells count="6">
    <mergeCell ref="A61:J61"/>
    <mergeCell ref="A1:K1"/>
    <mergeCell ref="A2:K2"/>
    <mergeCell ref="A3:C3"/>
    <mergeCell ref="F3:H3"/>
    <mergeCell ref="J3:K3"/>
  </mergeCells>
  <phoneticPr fontId="3" type="noConversion"/>
  <hyperlinks>
    <hyperlink ref="A61:C61" location="'Synthèse par mois'!A1" display="Pour retourner au haut de la feuille, cliquez ici" xr:uid="{00000000-0004-0000-0100-000001000000}"/>
    <hyperlink ref="A61:J61" location="Budget!B1" display="Pour retourner au haut de la feuille, cliquez ici" xr:uid="{00000000-0004-0000-0100-000002000000}"/>
    <hyperlink ref="J3:K3" location="'Compte de résultat'!A1" display="Pour retourner au compte de résultat, cliquez ici" xr:uid="{62B965EB-5238-8247-8B95-20172475030E}"/>
  </hyperlinks>
  <pageMargins left="0.78740157499999996" right="0.78740157499999996" top="0.984251969" bottom="0.984251969" header="0.4921259845" footer="0.4921259845"/>
  <pageSetup paperSize="9" scale="57" orientation="landscape" horizontalDpi="4294967293" verticalDpi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F119"/>
  <sheetViews>
    <sheetView workbookViewId="0">
      <selection activeCell="C5" sqref="C5"/>
    </sheetView>
  </sheetViews>
  <sheetFormatPr baseColWidth="10" defaultRowHeight="13" x14ac:dyDescent="0.15"/>
  <cols>
    <col min="1" max="1" width="14.1640625" bestFit="1" customWidth="1"/>
    <col min="2" max="2" width="46.6640625" customWidth="1"/>
    <col min="3" max="3" width="13.33203125" customWidth="1"/>
    <col min="6" max="6" width="24.5" bestFit="1" customWidth="1"/>
  </cols>
  <sheetData>
    <row r="1" spans="1:6" x14ac:dyDescent="0.15">
      <c r="A1" s="251" t="s">
        <v>105</v>
      </c>
      <c r="B1" s="252"/>
      <c r="C1" s="252"/>
      <c r="D1" s="252"/>
      <c r="E1" s="253"/>
      <c r="F1" s="254"/>
    </row>
    <row r="2" spans="1:6" x14ac:dyDescent="0.15">
      <c r="A2" s="235"/>
      <c r="B2" s="241"/>
      <c r="C2" s="186"/>
      <c r="D2" s="236" t="s">
        <v>41</v>
      </c>
      <c r="E2" s="241"/>
      <c r="F2" s="242"/>
    </row>
    <row r="3" spans="1:6" x14ac:dyDescent="0.15">
      <c r="A3" s="187"/>
      <c r="B3" s="189"/>
      <c r="C3" s="186"/>
      <c r="D3" s="188"/>
      <c r="E3" s="189"/>
      <c r="F3" s="190"/>
    </row>
    <row r="4" spans="1:6" x14ac:dyDescent="0.15">
      <c r="A4" s="68"/>
      <c r="C4" s="69" t="s">
        <v>27</v>
      </c>
      <c r="D4" s="70"/>
      <c r="E4" s="69" t="s">
        <v>44</v>
      </c>
      <c r="F4" s="69" t="s">
        <v>46</v>
      </c>
    </row>
    <row r="5" spans="1:6" x14ac:dyDescent="0.15">
      <c r="A5" s="71"/>
      <c r="B5" s="73" t="s">
        <v>45</v>
      </c>
      <c r="C5" s="153">
        <f>Budget!B6</f>
        <v>0</v>
      </c>
      <c r="D5" s="66"/>
      <c r="E5" s="158">
        <f>SUM(E18:E117)</f>
        <v>0</v>
      </c>
      <c r="F5" s="184">
        <f>C5-E5</f>
        <v>0</v>
      </c>
    </row>
    <row r="6" spans="1:6" x14ac:dyDescent="0.15">
      <c r="A6" s="72"/>
      <c r="C6" s="255" t="s">
        <v>43</v>
      </c>
      <c r="D6" s="215"/>
      <c r="E6" s="215"/>
      <c r="F6" s="216"/>
    </row>
    <row r="7" spans="1:6" x14ac:dyDescent="0.15">
      <c r="A7" s="100" t="s">
        <v>89</v>
      </c>
      <c r="B7" s="102" t="str">
        <f>'Frais de location'!A1</f>
        <v>Frais de location</v>
      </c>
      <c r="C7" s="153">
        <f>Budget!C6</f>
        <v>0</v>
      </c>
      <c r="D7" s="67"/>
      <c r="E7" s="28">
        <f>SUMIF(F18:F117,"=LO",E18:E117)</f>
        <v>0</v>
      </c>
      <c r="F7" s="182">
        <f t="shared" ref="F7:F14" si="0">C7-E7</f>
        <v>0</v>
      </c>
    </row>
    <row r="8" spans="1:6" x14ac:dyDescent="0.15">
      <c r="A8" s="101" t="s">
        <v>90</v>
      </c>
      <c r="B8" s="102" t="str">
        <f>'Matériel &amp; fournitures'!A1</f>
        <v>Matériel &amp; fournitures</v>
      </c>
      <c r="C8" s="153">
        <f>Budget!D6</f>
        <v>0</v>
      </c>
      <c r="D8" s="4"/>
      <c r="E8" s="28">
        <f>SUMIF(F18:F117,"=MF",E18:E117)</f>
        <v>0</v>
      </c>
      <c r="F8" s="28">
        <f t="shared" si="0"/>
        <v>0</v>
      </c>
    </row>
    <row r="9" spans="1:6" x14ac:dyDescent="0.15">
      <c r="A9" s="101" t="s">
        <v>91</v>
      </c>
      <c r="B9" s="102" t="str">
        <f>'Frais de bureau'!A1</f>
        <v>Frais de bureau</v>
      </c>
      <c r="C9" s="153">
        <f>Budget!E6</f>
        <v>0</v>
      </c>
      <c r="D9" s="4"/>
      <c r="E9" s="28">
        <f>SUMIF(F18:F117,"=BU",E18:E117)</f>
        <v>0</v>
      </c>
      <c r="F9" s="28">
        <f t="shared" si="0"/>
        <v>0</v>
      </c>
    </row>
    <row r="10" spans="1:6" x14ac:dyDescent="0.15">
      <c r="A10" s="101" t="s">
        <v>92</v>
      </c>
      <c r="B10" s="102" t="str">
        <f>'Frais de représentation'!A1</f>
        <v>Frais de représentation</v>
      </c>
      <c r="C10" s="153">
        <f>Budget!F6</f>
        <v>0</v>
      </c>
      <c r="D10" s="4"/>
      <c r="E10" s="28">
        <f>SUMIF(F18:F117,"=RE",E18:E117)</f>
        <v>0</v>
      </c>
      <c r="F10" s="28">
        <f t="shared" si="0"/>
        <v>0</v>
      </c>
    </row>
    <row r="11" spans="1:6" x14ac:dyDescent="0.15">
      <c r="A11" s="101" t="s">
        <v>96</v>
      </c>
      <c r="B11" s="102" t="str">
        <f>'Frais de déplacements'!A1</f>
        <v>Frais de déplacements</v>
      </c>
      <c r="C11" s="153">
        <f>Budget!G6</f>
        <v>0</v>
      </c>
      <c r="D11" s="4"/>
      <c r="E11" s="28">
        <f>SUMIF(F18:F117,"=DE",E18:E117)</f>
        <v>0</v>
      </c>
      <c r="F11" s="28">
        <f t="shared" si="0"/>
        <v>0</v>
      </c>
    </row>
    <row r="12" spans="1:6" x14ac:dyDescent="0.15">
      <c r="A12" s="101" t="s">
        <v>93</v>
      </c>
      <c r="B12" s="103" t="str">
        <f>'Frais divers'!A1</f>
        <v>Frais divers</v>
      </c>
      <c r="C12" s="153">
        <f>Budget!H6</f>
        <v>0</v>
      </c>
      <c r="D12" s="4"/>
      <c r="E12" s="28">
        <f>SUMIF(F18:F117,"=DI",E18:E117)</f>
        <v>0</v>
      </c>
      <c r="F12" s="28">
        <f t="shared" si="0"/>
        <v>0</v>
      </c>
    </row>
    <row r="13" spans="1:6" x14ac:dyDescent="0.15">
      <c r="A13" s="101" t="s">
        <v>94</v>
      </c>
      <c r="B13" s="102" t="str">
        <f>'Frais bancaires'!A1</f>
        <v>Frais bancaires</v>
      </c>
      <c r="C13" s="153">
        <f>Budget!I6</f>
        <v>0</v>
      </c>
      <c r="D13" s="4"/>
      <c r="E13" s="28">
        <f>SUMIF(F18:F117,"=FB",E18:E117)</f>
        <v>0</v>
      </c>
      <c r="F13" s="28">
        <f t="shared" si="0"/>
        <v>0</v>
      </c>
    </row>
    <row r="14" spans="1:6" x14ac:dyDescent="0.15">
      <c r="A14" s="104" t="s">
        <v>95</v>
      </c>
      <c r="B14" s="89" t="str">
        <f>'Remboursement des avances'!A1</f>
        <v>Remboursement des avances</v>
      </c>
      <c r="C14" s="153">
        <f>Budget!J7</f>
        <v>0</v>
      </c>
      <c r="D14" s="38"/>
      <c r="E14" s="183">
        <f>SUMIF(F18:F117,"=RA",E18:E117)</f>
        <v>0</v>
      </c>
      <c r="F14" s="183">
        <f t="shared" si="0"/>
        <v>0</v>
      </c>
    </row>
    <row r="15" spans="1:6" x14ac:dyDescent="0.15">
      <c r="A15" s="40"/>
      <c r="B15" s="16"/>
      <c r="C15" s="41"/>
      <c r="D15" s="41"/>
      <c r="E15" s="13"/>
      <c r="F15" s="16"/>
    </row>
    <row r="16" spans="1:6" x14ac:dyDescent="0.15">
      <c r="A16" s="234" t="s">
        <v>33</v>
      </c>
      <c r="B16" s="215"/>
      <c r="C16" s="215"/>
      <c r="D16" s="215"/>
      <c r="E16" s="215"/>
      <c r="F16" s="216"/>
    </row>
    <row r="17" spans="1:6" x14ac:dyDescent="0.15">
      <c r="A17" s="5" t="s">
        <v>72</v>
      </c>
      <c r="B17" s="5" t="s">
        <v>0</v>
      </c>
      <c r="C17" s="5" t="s">
        <v>22</v>
      </c>
      <c r="D17" s="5" t="s">
        <v>32</v>
      </c>
      <c r="E17" s="5" t="s">
        <v>21</v>
      </c>
      <c r="F17" s="6" t="s">
        <v>42</v>
      </c>
    </row>
    <row r="18" spans="1:6" x14ac:dyDescent="0.15">
      <c r="A18" s="108"/>
      <c r="B18" s="109"/>
      <c r="C18" s="110"/>
      <c r="D18" s="111"/>
      <c r="E18" s="129"/>
      <c r="F18" s="154"/>
    </row>
    <row r="19" spans="1:6" x14ac:dyDescent="0.15">
      <c r="A19" s="108"/>
      <c r="B19" s="109"/>
      <c r="C19" s="110"/>
      <c r="D19" s="111"/>
      <c r="E19" s="129"/>
      <c r="F19" s="154"/>
    </row>
    <row r="20" spans="1:6" x14ac:dyDescent="0.15">
      <c r="A20" s="108"/>
      <c r="B20" s="109"/>
      <c r="C20" s="110"/>
      <c r="D20" s="111"/>
      <c r="E20" s="129"/>
      <c r="F20" s="154"/>
    </row>
    <row r="21" spans="1:6" x14ac:dyDescent="0.15">
      <c r="A21" s="108"/>
      <c r="B21" s="109"/>
      <c r="C21" s="110"/>
      <c r="D21" s="111"/>
      <c r="E21" s="129"/>
      <c r="F21" s="154"/>
    </row>
    <row r="22" spans="1:6" x14ac:dyDescent="0.15">
      <c r="A22" s="108"/>
      <c r="B22" s="109"/>
      <c r="C22" s="110"/>
      <c r="D22" s="111"/>
      <c r="E22" s="129"/>
      <c r="F22" s="154"/>
    </row>
    <row r="23" spans="1:6" x14ac:dyDescent="0.15">
      <c r="A23" s="108"/>
      <c r="B23" s="109"/>
      <c r="C23" s="110"/>
      <c r="D23" s="111"/>
      <c r="E23" s="129"/>
      <c r="F23" s="154"/>
    </row>
    <row r="24" spans="1:6" x14ac:dyDescent="0.15">
      <c r="A24" s="108"/>
      <c r="B24" s="109"/>
      <c r="C24" s="110"/>
      <c r="D24" s="111"/>
      <c r="E24" s="129"/>
      <c r="F24" s="154"/>
    </row>
    <row r="25" spans="1:6" x14ac:dyDescent="0.15">
      <c r="A25" s="108"/>
      <c r="B25" s="109"/>
      <c r="C25" s="110"/>
      <c r="D25" s="111"/>
      <c r="E25" s="129"/>
      <c r="F25" s="154"/>
    </row>
    <row r="26" spans="1:6" x14ac:dyDescent="0.15">
      <c r="A26" s="108"/>
      <c r="B26" s="109"/>
      <c r="C26" s="110"/>
      <c r="D26" s="111"/>
      <c r="E26" s="129"/>
      <c r="F26" s="154"/>
    </row>
    <row r="27" spans="1:6" x14ac:dyDescent="0.15">
      <c r="A27" s="108"/>
      <c r="B27" s="109"/>
      <c r="C27" s="110"/>
      <c r="D27" s="111"/>
      <c r="E27" s="129"/>
      <c r="F27" s="154"/>
    </row>
    <row r="28" spans="1:6" x14ac:dyDescent="0.15">
      <c r="A28" s="108"/>
      <c r="B28" s="109"/>
      <c r="C28" s="110"/>
      <c r="D28" s="111"/>
      <c r="E28" s="129"/>
      <c r="F28" s="154"/>
    </row>
    <row r="29" spans="1:6" x14ac:dyDescent="0.15">
      <c r="A29" s="108"/>
      <c r="B29" s="109"/>
      <c r="C29" s="110"/>
      <c r="D29" s="111"/>
      <c r="E29" s="129"/>
      <c r="F29" s="154"/>
    </row>
    <row r="30" spans="1:6" x14ac:dyDescent="0.15">
      <c r="A30" s="108"/>
      <c r="B30" s="109"/>
      <c r="C30" s="110"/>
      <c r="D30" s="111"/>
      <c r="E30" s="129"/>
      <c r="F30" s="154"/>
    </row>
    <row r="31" spans="1:6" x14ac:dyDescent="0.15">
      <c r="A31" s="108"/>
      <c r="B31" s="109"/>
      <c r="C31" s="110"/>
      <c r="D31" s="111"/>
      <c r="E31" s="129"/>
      <c r="F31" s="154"/>
    </row>
    <row r="32" spans="1:6" x14ac:dyDescent="0.15">
      <c r="A32" s="108"/>
      <c r="B32" s="109"/>
      <c r="C32" s="110"/>
      <c r="D32" s="111"/>
      <c r="E32" s="129"/>
      <c r="F32" s="154"/>
    </row>
    <row r="33" spans="1:6" x14ac:dyDescent="0.15">
      <c r="A33" s="108"/>
      <c r="B33" s="109"/>
      <c r="C33" s="110"/>
      <c r="D33" s="111"/>
      <c r="E33" s="129"/>
      <c r="F33" s="154"/>
    </row>
    <row r="34" spans="1:6" x14ac:dyDescent="0.15">
      <c r="A34" s="108"/>
      <c r="B34" s="109"/>
      <c r="C34" s="110"/>
      <c r="D34" s="111"/>
      <c r="E34" s="129"/>
      <c r="F34" s="154"/>
    </row>
    <row r="35" spans="1:6" x14ac:dyDescent="0.15">
      <c r="A35" s="108"/>
      <c r="B35" s="109"/>
      <c r="C35" s="110"/>
      <c r="D35" s="111"/>
      <c r="E35" s="129"/>
      <c r="F35" s="154"/>
    </row>
    <row r="36" spans="1:6" x14ac:dyDescent="0.15">
      <c r="A36" s="108"/>
      <c r="B36" s="109"/>
      <c r="C36" s="110"/>
      <c r="D36" s="111"/>
      <c r="E36" s="129"/>
      <c r="F36" s="154"/>
    </row>
    <row r="37" spans="1:6" x14ac:dyDescent="0.15">
      <c r="A37" s="108"/>
      <c r="B37" s="109"/>
      <c r="C37" s="110"/>
      <c r="D37" s="111"/>
      <c r="E37" s="129"/>
      <c r="F37" s="154"/>
    </row>
    <row r="38" spans="1:6" x14ac:dyDescent="0.15">
      <c r="A38" s="108"/>
      <c r="B38" s="109"/>
      <c r="C38" s="110"/>
      <c r="D38" s="111"/>
      <c r="E38" s="129"/>
      <c r="F38" s="154"/>
    </row>
    <row r="39" spans="1:6" x14ac:dyDescent="0.15">
      <c r="A39" s="108"/>
      <c r="B39" s="109"/>
      <c r="C39" s="110"/>
      <c r="D39" s="111"/>
      <c r="E39" s="129"/>
      <c r="F39" s="154"/>
    </row>
    <row r="40" spans="1:6" x14ac:dyDescent="0.15">
      <c r="A40" s="108"/>
      <c r="B40" s="109"/>
      <c r="C40" s="110"/>
      <c r="D40" s="111"/>
      <c r="E40" s="129"/>
      <c r="F40" s="154"/>
    </row>
    <row r="41" spans="1:6" x14ac:dyDescent="0.15">
      <c r="A41" s="108"/>
      <c r="B41" s="109"/>
      <c r="C41" s="110"/>
      <c r="D41" s="111"/>
      <c r="E41" s="129"/>
      <c r="F41" s="154"/>
    </row>
    <row r="42" spans="1:6" x14ac:dyDescent="0.15">
      <c r="A42" s="108"/>
      <c r="B42" s="109"/>
      <c r="C42" s="110"/>
      <c r="D42" s="111"/>
      <c r="E42" s="129"/>
      <c r="F42" s="154"/>
    </row>
    <row r="43" spans="1:6" x14ac:dyDescent="0.15">
      <c r="A43" s="108"/>
      <c r="B43" s="109"/>
      <c r="C43" s="110"/>
      <c r="D43" s="111"/>
      <c r="E43" s="129"/>
      <c r="F43" s="154"/>
    </row>
    <row r="44" spans="1:6" x14ac:dyDescent="0.15">
      <c r="A44" s="108"/>
      <c r="B44" s="109"/>
      <c r="C44" s="110"/>
      <c r="D44" s="111"/>
      <c r="E44" s="129"/>
      <c r="F44" s="154"/>
    </row>
    <row r="45" spans="1:6" x14ac:dyDescent="0.15">
      <c r="A45" s="108"/>
      <c r="B45" s="109"/>
      <c r="C45" s="110"/>
      <c r="D45" s="111"/>
      <c r="E45" s="129"/>
      <c r="F45" s="154"/>
    </row>
    <row r="46" spans="1:6" x14ac:dyDescent="0.15">
      <c r="A46" s="108"/>
      <c r="B46" s="109"/>
      <c r="C46" s="110"/>
      <c r="D46" s="111"/>
      <c r="E46" s="129"/>
      <c r="F46" s="154"/>
    </row>
    <row r="47" spans="1:6" x14ac:dyDescent="0.15">
      <c r="A47" s="108"/>
      <c r="B47" s="109"/>
      <c r="C47" s="110"/>
      <c r="D47" s="111"/>
      <c r="E47" s="129"/>
      <c r="F47" s="154"/>
    </row>
    <row r="48" spans="1:6" x14ac:dyDescent="0.15">
      <c r="A48" s="108"/>
      <c r="B48" s="109"/>
      <c r="C48" s="110"/>
      <c r="D48" s="111"/>
      <c r="E48" s="129"/>
      <c r="F48" s="154"/>
    </row>
    <row r="49" spans="1:6" x14ac:dyDescent="0.15">
      <c r="A49" s="108"/>
      <c r="B49" s="109"/>
      <c r="C49" s="110"/>
      <c r="D49" s="111"/>
      <c r="E49" s="129"/>
      <c r="F49" s="154"/>
    </row>
    <row r="50" spans="1:6" x14ac:dyDescent="0.15">
      <c r="A50" s="108"/>
      <c r="B50" s="109"/>
      <c r="C50" s="110"/>
      <c r="D50" s="111"/>
      <c r="E50" s="129"/>
      <c r="F50" s="154"/>
    </row>
    <row r="51" spans="1:6" x14ac:dyDescent="0.15">
      <c r="A51" s="108"/>
      <c r="B51" s="109"/>
      <c r="C51" s="110"/>
      <c r="D51" s="111"/>
      <c r="E51" s="129"/>
      <c r="F51" s="154"/>
    </row>
    <row r="52" spans="1:6" x14ac:dyDescent="0.15">
      <c r="A52" s="108"/>
      <c r="B52" s="109"/>
      <c r="C52" s="110"/>
      <c r="D52" s="111"/>
      <c r="E52" s="129"/>
      <c r="F52" s="154"/>
    </row>
    <row r="53" spans="1:6" x14ac:dyDescent="0.15">
      <c r="A53" s="108"/>
      <c r="B53" s="109"/>
      <c r="C53" s="110"/>
      <c r="D53" s="111"/>
      <c r="E53" s="129"/>
      <c r="F53" s="154"/>
    </row>
    <row r="54" spans="1:6" x14ac:dyDescent="0.15">
      <c r="A54" s="108"/>
      <c r="B54" s="109"/>
      <c r="C54" s="110"/>
      <c r="D54" s="111"/>
      <c r="E54" s="129"/>
      <c r="F54" s="154"/>
    </row>
    <row r="55" spans="1:6" x14ac:dyDescent="0.15">
      <c r="A55" s="108"/>
      <c r="B55" s="109"/>
      <c r="C55" s="110"/>
      <c r="D55" s="111"/>
      <c r="E55" s="129"/>
      <c r="F55" s="154"/>
    </row>
    <row r="56" spans="1:6" x14ac:dyDescent="0.15">
      <c r="A56" s="108"/>
      <c r="B56" s="109"/>
      <c r="C56" s="110"/>
      <c r="D56" s="111"/>
      <c r="E56" s="129"/>
      <c r="F56" s="154"/>
    </row>
    <row r="57" spans="1:6" x14ac:dyDescent="0.15">
      <c r="A57" s="108"/>
      <c r="B57" s="109"/>
      <c r="C57" s="110"/>
      <c r="D57" s="111"/>
      <c r="E57" s="129"/>
      <c r="F57" s="154"/>
    </row>
    <row r="58" spans="1:6" x14ac:dyDescent="0.15">
      <c r="A58" s="108"/>
      <c r="B58" s="109"/>
      <c r="C58" s="110"/>
      <c r="D58" s="111"/>
      <c r="E58" s="129"/>
      <c r="F58" s="154"/>
    </row>
    <row r="59" spans="1:6" x14ac:dyDescent="0.15">
      <c r="A59" s="108"/>
      <c r="B59" s="109"/>
      <c r="C59" s="110"/>
      <c r="D59" s="111"/>
      <c r="E59" s="129"/>
      <c r="F59" s="154"/>
    </row>
    <row r="60" spans="1:6" x14ac:dyDescent="0.15">
      <c r="A60" s="108"/>
      <c r="B60" s="109"/>
      <c r="C60" s="110"/>
      <c r="D60" s="111"/>
      <c r="E60" s="129"/>
      <c r="F60" s="154"/>
    </row>
    <row r="61" spans="1:6" x14ac:dyDescent="0.15">
      <c r="A61" s="108"/>
      <c r="B61" s="109"/>
      <c r="C61" s="110"/>
      <c r="D61" s="111"/>
      <c r="E61" s="129"/>
      <c r="F61" s="154"/>
    </row>
    <row r="62" spans="1:6" x14ac:dyDescent="0.15">
      <c r="A62" s="108"/>
      <c r="B62" s="109"/>
      <c r="C62" s="110"/>
      <c r="D62" s="111"/>
      <c r="E62" s="129"/>
      <c r="F62" s="154"/>
    </row>
    <row r="63" spans="1:6" x14ac:dyDescent="0.15">
      <c r="A63" s="108"/>
      <c r="B63" s="109"/>
      <c r="C63" s="110"/>
      <c r="D63" s="111"/>
      <c r="E63" s="129"/>
      <c r="F63" s="154"/>
    </row>
    <row r="64" spans="1:6" x14ac:dyDescent="0.15">
      <c r="A64" s="108"/>
      <c r="B64" s="109"/>
      <c r="C64" s="110"/>
      <c r="D64" s="111"/>
      <c r="E64" s="129"/>
      <c r="F64" s="154"/>
    </row>
    <row r="65" spans="1:6" x14ac:dyDescent="0.15">
      <c r="A65" s="108"/>
      <c r="B65" s="109"/>
      <c r="C65" s="110"/>
      <c r="D65" s="111"/>
      <c r="E65" s="129"/>
      <c r="F65" s="154"/>
    </row>
    <row r="66" spans="1:6" x14ac:dyDescent="0.15">
      <c r="A66" s="108"/>
      <c r="B66" s="109"/>
      <c r="C66" s="110"/>
      <c r="D66" s="111"/>
      <c r="E66" s="129"/>
      <c r="F66" s="154"/>
    </row>
    <row r="67" spans="1:6" x14ac:dyDescent="0.15">
      <c r="A67" s="108"/>
      <c r="B67" s="109"/>
      <c r="C67" s="110"/>
      <c r="D67" s="111"/>
      <c r="E67" s="129"/>
      <c r="F67" s="154"/>
    </row>
    <row r="68" spans="1:6" x14ac:dyDescent="0.15">
      <c r="A68" s="108"/>
      <c r="B68" s="109"/>
      <c r="C68" s="110"/>
      <c r="D68" s="111"/>
      <c r="E68" s="129"/>
      <c r="F68" s="154"/>
    </row>
    <row r="69" spans="1:6" x14ac:dyDescent="0.15">
      <c r="A69" s="108"/>
      <c r="B69" s="109"/>
      <c r="C69" s="110"/>
      <c r="D69" s="111"/>
      <c r="E69" s="129"/>
      <c r="F69" s="154"/>
    </row>
    <row r="70" spans="1:6" x14ac:dyDescent="0.15">
      <c r="A70" s="108"/>
      <c r="B70" s="109"/>
      <c r="C70" s="110"/>
      <c r="D70" s="111"/>
      <c r="E70" s="129"/>
      <c r="F70" s="154"/>
    </row>
    <row r="71" spans="1:6" x14ac:dyDescent="0.15">
      <c r="A71" s="108"/>
      <c r="B71" s="109"/>
      <c r="C71" s="110"/>
      <c r="D71" s="111"/>
      <c r="E71" s="129"/>
      <c r="F71" s="154"/>
    </row>
    <row r="72" spans="1:6" x14ac:dyDescent="0.15">
      <c r="A72" s="108"/>
      <c r="B72" s="109"/>
      <c r="C72" s="110"/>
      <c r="D72" s="111"/>
      <c r="E72" s="129"/>
      <c r="F72" s="154"/>
    </row>
    <row r="73" spans="1:6" x14ac:dyDescent="0.15">
      <c r="A73" s="108"/>
      <c r="B73" s="109"/>
      <c r="C73" s="110"/>
      <c r="D73" s="111"/>
      <c r="E73" s="129"/>
      <c r="F73" s="154"/>
    </row>
    <row r="74" spans="1:6" x14ac:dyDescent="0.15">
      <c r="A74" s="108"/>
      <c r="B74" s="109"/>
      <c r="C74" s="110"/>
      <c r="D74" s="111"/>
      <c r="E74" s="129"/>
      <c r="F74" s="154"/>
    </row>
    <row r="75" spans="1:6" x14ac:dyDescent="0.15">
      <c r="A75" s="108"/>
      <c r="B75" s="109"/>
      <c r="C75" s="110"/>
      <c r="D75" s="111"/>
      <c r="E75" s="129"/>
      <c r="F75" s="154"/>
    </row>
    <row r="76" spans="1:6" x14ac:dyDescent="0.15">
      <c r="A76" s="108"/>
      <c r="B76" s="109"/>
      <c r="C76" s="110"/>
      <c r="D76" s="111"/>
      <c r="E76" s="129"/>
      <c r="F76" s="154"/>
    </row>
    <row r="77" spans="1:6" x14ac:dyDescent="0.15">
      <c r="A77" s="108"/>
      <c r="B77" s="109"/>
      <c r="C77" s="110"/>
      <c r="D77" s="111"/>
      <c r="E77" s="129"/>
      <c r="F77" s="154"/>
    </row>
    <row r="78" spans="1:6" x14ac:dyDescent="0.15">
      <c r="A78" s="108"/>
      <c r="B78" s="109"/>
      <c r="C78" s="110"/>
      <c r="D78" s="111"/>
      <c r="E78" s="129"/>
      <c r="F78" s="154"/>
    </row>
    <row r="79" spans="1:6" x14ac:dyDescent="0.15">
      <c r="A79" s="108"/>
      <c r="B79" s="109"/>
      <c r="C79" s="110"/>
      <c r="D79" s="111"/>
      <c r="E79" s="129"/>
      <c r="F79" s="154"/>
    </row>
    <row r="80" spans="1:6" x14ac:dyDescent="0.15">
      <c r="A80" s="108"/>
      <c r="B80" s="109"/>
      <c r="C80" s="110"/>
      <c r="D80" s="111"/>
      <c r="E80" s="129"/>
      <c r="F80" s="154"/>
    </row>
    <row r="81" spans="1:6" x14ac:dyDescent="0.15">
      <c r="A81" s="108"/>
      <c r="B81" s="109"/>
      <c r="C81" s="110"/>
      <c r="D81" s="111"/>
      <c r="E81" s="129"/>
      <c r="F81" s="154"/>
    </row>
    <row r="82" spans="1:6" x14ac:dyDescent="0.15">
      <c r="A82" s="108"/>
      <c r="B82" s="109"/>
      <c r="C82" s="110"/>
      <c r="D82" s="111"/>
      <c r="E82" s="129"/>
      <c r="F82" s="154"/>
    </row>
    <row r="83" spans="1:6" x14ac:dyDescent="0.15">
      <c r="A83" s="108"/>
      <c r="B83" s="109"/>
      <c r="C83" s="110"/>
      <c r="D83" s="111"/>
      <c r="E83" s="129"/>
      <c r="F83" s="154"/>
    </row>
    <row r="84" spans="1:6" x14ac:dyDescent="0.15">
      <c r="A84" s="108"/>
      <c r="B84" s="109"/>
      <c r="C84" s="110"/>
      <c r="D84" s="111"/>
      <c r="E84" s="129"/>
      <c r="F84" s="154"/>
    </row>
    <row r="85" spans="1:6" x14ac:dyDescent="0.15">
      <c r="A85" s="108"/>
      <c r="B85" s="109"/>
      <c r="C85" s="110"/>
      <c r="D85" s="111"/>
      <c r="E85" s="129"/>
      <c r="F85" s="154"/>
    </row>
    <row r="86" spans="1:6" x14ac:dyDescent="0.15">
      <c r="A86" s="108"/>
      <c r="B86" s="109"/>
      <c r="C86" s="110"/>
      <c r="D86" s="111"/>
      <c r="E86" s="129"/>
      <c r="F86" s="154"/>
    </row>
    <row r="87" spans="1:6" x14ac:dyDescent="0.15">
      <c r="A87" s="108"/>
      <c r="B87" s="109"/>
      <c r="C87" s="110"/>
      <c r="D87" s="111"/>
      <c r="E87" s="129"/>
      <c r="F87" s="154"/>
    </row>
    <row r="88" spans="1:6" x14ac:dyDescent="0.15">
      <c r="A88" s="108"/>
      <c r="B88" s="109"/>
      <c r="C88" s="110"/>
      <c r="D88" s="111"/>
      <c r="E88" s="129"/>
      <c r="F88" s="154"/>
    </row>
    <row r="89" spans="1:6" x14ac:dyDescent="0.15">
      <c r="A89" s="108"/>
      <c r="B89" s="109"/>
      <c r="C89" s="110"/>
      <c r="D89" s="111"/>
      <c r="E89" s="129"/>
      <c r="F89" s="154"/>
    </row>
    <row r="90" spans="1:6" x14ac:dyDescent="0.15">
      <c r="A90" s="108"/>
      <c r="B90" s="109"/>
      <c r="C90" s="110"/>
      <c r="D90" s="111"/>
      <c r="E90" s="129"/>
      <c r="F90" s="154"/>
    </row>
    <row r="91" spans="1:6" x14ac:dyDescent="0.15">
      <c r="A91" s="108"/>
      <c r="B91" s="109"/>
      <c r="C91" s="110"/>
      <c r="D91" s="111"/>
      <c r="E91" s="129"/>
      <c r="F91" s="154"/>
    </row>
    <row r="92" spans="1:6" x14ac:dyDescent="0.15">
      <c r="A92" s="108"/>
      <c r="B92" s="109"/>
      <c r="C92" s="110"/>
      <c r="D92" s="111"/>
      <c r="E92" s="129"/>
      <c r="F92" s="154"/>
    </row>
    <row r="93" spans="1:6" x14ac:dyDescent="0.15">
      <c r="A93" s="108"/>
      <c r="B93" s="109"/>
      <c r="C93" s="110"/>
      <c r="D93" s="111"/>
      <c r="E93" s="129"/>
      <c r="F93" s="154"/>
    </row>
    <row r="94" spans="1:6" x14ac:dyDescent="0.15">
      <c r="A94" s="108"/>
      <c r="B94" s="109"/>
      <c r="C94" s="110"/>
      <c r="D94" s="111"/>
      <c r="E94" s="129"/>
      <c r="F94" s="154"/>
    </row>
    <row r="95" spans="1:6" x14ac:dyDescent="0.15">
      <c r="A95" s="108"/>
      <c r="B95" s="109"/>
      <c r="C95" s="110"/>
      <c r="D95" s="111"/>
      <c r="E95" s="129"/>
      <c r="F95" s="154"/>
    </row>
    <row r="96" spans="1:6" x14ac:dyDescent="0.15">
      <c r="A96" s="108"/>
      <c r="B96" s="109"/>
      <c r="C96" s="110"/>
      <c r="D96" s="111"/>
      <c r="E96" s="129"/>
      <c r="F96" s="154"/>
    </row>
    <row r="97" spans="1:6" x14ac:dyDescent="0.15">
      <c r="A97" s="108"/>
      <c r="B97" s="109"/>
      <c r="C97" s="110"/>
      <c r="D97" s="111"/>
      <c r="E97" s="129"/>
      <c r="F97" s="154"/>
    </row>
    <row r="98" spans="1:6" x14ac:dyDescent="0.15">
      <c r="A98" s="108"/>
      <c r="B98" s="109"/>
      <c r="C98" s="110"/>
      <c r="D98" s="111"/>
      <c r="E98" s="129"/>
      <c r="F98" s="154"/>
    </row>
    <row r="99" spans="1:6" x14ac:dyDescent="0.15">
      <c r="A99" s="108"/>
      <c r="B99" s="109"/>
      <c r="C99" s="110"/>
      <c r="D99" s="111"/>
      <c r="E99" s="129"/>
      <c r="F99" s="154"/>
    </row>
    <row r="100" spans="1:6" x14ac:dyDescent="0.15">
      <c r="A100" s="108"/>
      <c r="B100" s="109"/>
      <c r="C100" s="110"/>
      <c r="D100" s="111"/>
      <c r="E100" s="129"/>
      <c r="F100" s="154"/>
    </row>
    <row r="101" spans="1:6" x14ac:dyDescent="0.15">
      <c r="A101" s="108"/>
      <c r="B101" s="109"/>
      <c r="C101" s="110"/>
      <c r="D101" s="111"/>
      <c r="E101" s="129"/>
      <c r="F101" s="154"/>
    </row>
    <row r="102" spans="1:6" x14ac:dyDescent="0.15">
      <c r="A102" s="108"/>
      <c r="B102" s="109"/>
      <c r="C102" s="110"/>
      <c r="D102" s="111"/>
      <c r="E102" s="129"/>
      <c r="F102" s="154"/>
    </row>
    <row r="103" spans="1:6" x14ac:dyDescent="0.15">
      <c r="A103" s="108"/>
      <c r="B103" s="109"/>
      <c r="C103" s="110"/>
      <c r="D103" s="111"/>
      <c r="E103" s="129"/>
      <c r="F103" s="154"/>
    </row>
    <row r="104" spans="1:6" x14ac:dyDescent="0.15">
      <c r="A104" s="108"/>
      <c r="B104" s="109"/>
      <c r="C104" s="110"/>
      <c r="D104" s="111"/>
      <c r="E104" s="129"/>
      <c r="F104" s="154"/>
    </row>
    <row r="105" spans="1:6" x14ac:dyDescent="0.15">
      <c r="A105" s="108"/>
      <c r="B105" s="109"/>
      <c r="C105" s="110"/>
      <c r="D105" s="111"/>
      <c r="E105" s="129"/>
      <c r="F105" s="154"/>
    </row>
    <row r="106" spans="1:6" x14ac:dyDescent="0.15">
      <c r="A106" s="108"/>
      <c r="B106" s="109"/>
      <c r="C106" s="110"/>
      <c r="D106" s="111"/>
      <c r="E106" s="129"/>
      <c r="F106" s="154"/>
    </row>
    <row r="107" spans="1:6" x14ac:dyDescent="0.15">
      <c r="A107" s="108"/>
      <c r="B107" s="109"/>
      <c r="C107" s="110"/>
      <c r="D107" s="111"/>
      <c r="E107" s="129"/>
      <c r="F107" s="154"/>
    </row>
    <row r="108" spans="1:6" x14ac:dyDescent="0.15">
      <c r="A108" s="108"/>
      <c r="B108" s="109"/>
      <c r="C108" s="110"/>
      <c r="D108" s="111"/>
      <c r="E108" s="129"/>
      <c r="F108" s="154"/>
    </row>
    <row r="109" spans="1:6" x14ac:dyDescent="0.15">
      <c r="A109" s="108"/>
      <c r="B109" s="109"/>
      <c r="C109" s="110"/>
      <c r="D109" s="111"/>
      <c r="E109" s="129"/>
      <c r="F109" s="154"/>
    </row>
    <row r="110" spans="1:6" x14ac:dyDescent="0.15">
      <c r="A110" s="108"/>
      <c r="B110" s="109"/>
      <c r="C110" s="110"/>
      <c r="D110" s="111"/>
      <c r="E110" s="129"/>
      <c r="F110" s="154"/>
    </row>
    <row r="111" spans="1:6" x14ac:dyDescent="0.15">
      <c r="A111" s="108"/>
      <c r="B111" s="109"/>
      <c r="C111" s="110"/>
      <c r="D111" s="111"/>
      <c r="E111" s="129"/>
      <c r="F111" s="154"/>
    </row>
    <row r="112" spans="1:6" x14ac:dyDescent="0.15">
      <c r="A112" s="108"/>
      <c r="B112" s="109"/>
      <c r="C112" s="110"/>
      <c r="D112" s="111"/>
      <c r="E112" s="129"/>
      <c r="F112" s="154"/>
    </row>
    <row r="113" spans="1:6" x14ac:dyDescent="0.15">
      <c r="A113" s="108"/>
      <c r="B113" s="109"/>
      <c r="C113" s="110"/>
      <c r="D113" s="111"/>
      <c r="E113" s="129"/>
      <c r="F113" s="154"/>
    </row>
    <row r="114" spans="1:6" x14ac:dyDescent="0.15">
      <c r="A114" s="108"/>
      <c r="B114" s="109"/>
      <c r="C114" s="110"/>
      <c r="D114" s="111"/>
      <c r="E114" s="129"/>
      <c r="F114" s="154"/>
    </row>
    <row r="115" spans="1:6" x14ac:dyDescent="0.15">
      <c r="A115" s="108"/>
      <c r="B115" s="109"/>
      <c r="C115" s="110"/>
      <c r="D115" s="111"/>
      <c r="E115" s="129"/>
      <c r="F115" s="154"/>
    </row>
    <row r="116" spans="1:6" x14ac:dyDescent="0.15">
      <c r="A116" s="108"/>
      <c r="B116" s="109"/>
      <c r="C116" s="110"/>
      <c r="D116" s="111"/>
      <c r="E116" s="129"/>
      <c r="F116" s="154"/>
    </row>
    <row r="117" spans="1:6" x14ac:dyDescent="0.15">
      <c r="A117" s="108"/>
      <c r="B117" s="155"/>
      <c r="C117" s="178"/>
      <c r="D117" s="156"/>
      <c r="E117" s="129"/>
      <c r="F117" s="154"/>
    </row>
    <row r="119" spans="1:6" x14ac:dyDescent="0.15">
      <c r="A119" s="222"/>
      <c r="B119" s="222"/>
      <c r="C119" s="222"/>
      <c r="D119" s="222"/>
      <c r="E119" s="222"/>
      <c r="F119" s="222"/>
    </row>
  </sheetData>
  <sheetProtection formatColumns="0" formatRows="0" insertRows="0"/>
  <mergeCells count="6">
    <mergeCell ref="A119:F119"/>
    <mergeCell ref="A1:F1"/>
    <mergeCell ref="A2:B2"/>
    <mergeCell ref="D2:F2"/>
    <mergeCell ref="A16:F16"/>
    <mergeCell ref="C6:F6"/>
  </mergeCells>
  <phoneticPr fontId="3" type="noConversion"/>
  <dataValidations count="3">
    <dataValidation type="list" allowBlank="1" showInputMessage="1" showErrorMessage="1" errorTitle="Journal de dépense" error="Saisir une des valeurs autorisées dans la liste (cf. tableau des &quot;Totaux par journal de dépense&quot; ci-dessus)." promptTitle="Journal de dépense" prompt="Saisir un code en un caractère : voir liste." sqref="F19:F117" xr:uid="{00000000-0002-0000-1400-000001000000}">
      <formula1>$A$7:$A$14</formula1>
    </dataValidation>
    <dataValidation type="list" allowBlank="1" showInputMessage="1" showErrorMessage="1" errorTitle="Journal de dépense" error="Saisir une des valeurs autorisées dans la liste (cf. tableau des &quot;Totaux par journal de dépense&quot; ci-dessus)." promptTitle="Journal de dépense" prompt="Saisir un code dans la liste proposée." sqref="F18" xr:uid="{F080317D-6B12-064B-9525-CA920F752056}">
      <formula1>$A$7:$A$14</formula1>
    </dataValidation>
    <dataValidation type="whole" allowBlank="1" showInputMessage="1" showErrorMessage="1" errorTitle="Mois comptable" error="Introduire le mois sous forme d'un chiffre : 1, 2, ..." promptTitle="Mois comptable" prompt="Introduire le mois sous la forme 1, 2, ..." sqref="A18:A117" xr:uid="{00000000-0002-0000-1400-000000000000}">
      <formula1>1</formula1>
      <formula2>12</formula2>
    </dataValidation>
  </dataValidations>
  <hyperlinks>
    <hyperlink ref="D2:F2" location="Budget!B1" display="Pour retourner au budget, cliquez ici" xr:uid="{00000000-0004-0000-1400-000002000000}"/>
  </hyperlinks>
  <pageMargins left="0.78740157499999996" right="0.78740157499999996" top="0.984251969" bottom="0.984251969" header="0.4921259845" footer="0.4921259845"/>
  <pageSetup paperSize="9" scale="71" fitToHeight="7" orientation="portrait" horizontalDpi="4294967293" verticalDpi="0"/>
  <headerFooter alignWithMargins="0"/>
  <cellWatches>
    <cellWatch r="F18"/>
  </cellWatch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C9AE-D2B6-1A4B-B67F-CFEB29BE0C68}">
  <sheetPr>
    <pageSetUpPr fitToPage="1"/>
  </sheetPr>
  <dimension ref="A1:G136"/>
  <sheetViews>
    <sheetView zoomScale="125" zoomScaleNormal="125" workbookViewId="0">
      <selection activeCell="D2" sqref="D2:F2"/>
    </sheetView>
  </sheetViews>
  <sheetFormatPr baseColWidth="10" defaultRowHeight="13" x14ac:dyDescent="0.15"/>
  <cols>
    <col min="1" max="1" width="14.1640625" bestFit="1" customWidth="1"/>
    <col min="2" max="2" width="46.6640625" customWidth="1"/>
    <col min="3" max="3" width="13.33203125" customWidth="1"/>
    <col min="6" max="6" width="24.5" bestFit="1" customWidth="1"/>
    <col min="7" max="7" width="54" customWidth="1"/>
  </cols>
  <sheetData>
    <row r="1" spans="1:7" x14ac:dyDescent="0.15">
      <c r="A1" s="251" t="s">
        <v>104</v>
      </c>
      <c r="B1" s="252"/>
      <c r="C1" s="252"/>
      <c r="D1" s="252"/>
      <c r="E1" s="256"/>
      <c r="F1" s="257"/>
      <c r="G1" s="157"/>
    </row>
    <row r="2" spans="1:7" x14ac:dyDescent="0.15">
      <c r="A2" s="235"/>
      <c r="B2" s="241"/>
      <c r="C2" s="181"/>
      <c r="D2" s="236" t="s">
        <v>41</v>
      </c>
      <c r="E2" s="241"/>
      <c r="F2" s="242"/>
      <c r="G2" s="152"/>
    </row>
    <row r="3" spans="1:7" x14ac:dyDescent="0.15">
      <c r="A3" s="193"/>
      <c r="B3" s="195"/>
      <c r="C3" s="192"/>
      <c r="D3" s="194"/>
      <c r="E3" s="195"/>
      <c r="F3" s="196"/>
      <c r="G3" s="152"/>
    </row>
    <row r="4" spans="1:7" x14ac:dyDescent="0.15">
      <c r="A4" s="68"/>
      <c r="C4" s="69" t="s">
        <v>27</v>
      </c>
      <c r="D4" s="70"/>
      <c r="E4" s="69" t="s">
        <v>44</v>
      </c>
      <c r="F4" s="69" t="s">
        <v>46</v>
      </c>
      <c r="G4" s="152"/>
    </row>
    <row r="5" spans="1:7" x14ac:dyDescent="0.15">
      <c r="A5" s="71"/>
      <c r="B5" s="73" t="s">
        <v>45</v>
      </c>
      <c r="C5" s="158">
        <f>SUM(E9:E21)</f>
        <v>0</v>
      </c>
      <c r="D5" s="66"/>
      <c r="E5" s="158">
        <f>SUM(E35:E134)</f>
        <v>0</v>
      </c>
      <c r="F5" s="184">
        <f>C5-E5</f>
        <v>0</v>
      </c>
      <c r="G5" s="157"/>
    </row>
    <row r="6" spans="1:7" ht="14" thickBot="1" x14ac:dyDescent="0.2">
      <c r="A6" s="159"/>
      <c r="B6" s="160"/>
      <c r="C6" s="161"/>
      <c r="D6" s="162"/>
      <c r="E6" s="161"/>
      <c r="F6" s="163"/>
      <c r="G6" s="157"/>
    </row>
    <row r="7" spans="1:7" x14ac:dyDescent="0.15">
      <c r="A7" s="258" t="s">
        <v>102</v>
      </c>
      <c r="B7" s="259"/>
      <c r="C7" s="259"/>
      <c r="D7" s="259"/>
      <c r="E7" s="259"/>
      <c r="F7" s="260"/>
      <c r="G7" s="157"/>
    </row>
    <row r="8" spans="1:7" x14ac:dyDescent="0.15">
      <c r="A8" s="5" t="s">
        <v>72</v>
      </c>
      <c r="B8" s="5" t="s">
        <v>0</v>
      </c>
      <c r="C8" s="5" t="s">
        <v>22</v>
      </c>
      <c r="D8" s="5" t="s">
        <v>32</v>
      </c>
      <c r="E8" s="5" t="s">
        <v>21</v>
      </c>
      <c r="F8" s="5" t="s">
        <v>42</v>
      </c>
      <c r="G8" s="152"/>
    </row>
    <row r="9" spans="1:7" ht="14" x14ac:dyDescent="0.15">
      <c r="A9" s="164"/>
      <c r="B9" s="165" t="s">
        <v>103</v>
      </c>
      <c r="C9" s="179"/>
      <c r="D9" s="180"/>
      <c r="E9" s="185">
        <v>0</v>
      </c>
      <c r="F9" s="177"/>
      <c r="G9" s="157"/>
    </row>
    <row r="10" spans="1:7" x14ac:dyDescent="0.15">
      <c r="A10" s="108"/>
      <c r="B10" s="109"/>
      <c r="C10" s="178"/>
      <c r="D10" s="114"/>
      <c r="E10" s="185"/>
      <c r="F10" s="154"/>
      <c r="G10" s="157"/>
    </row>
    <row r="11" spans="1:7" x14ac:dyDescent="0.15">
      <c r="A11" s="108"/>
      <c r="B11" s="109"/>
      <c r="C11" s="178" t="s">
        <v>73</v>
      </c>
      <c r="D11" s="114"/>
      <c r="E11" s="185"/>
      <c r="F11" s="154"/>
      <c r="G11" s="152"/>
    </row>
    <row r="12" spans="1:7" x14ac:dyDescent="0.15">
      <c r="A12" s="108"/>
      <c r="B12" s="109"/>
      <c r="C12" s="178" t="s">
        <v>73</v>
      </c>
      <c r="D12" s="114"/>
      <c r="E12" s="185"/>
      <c r="F12" s="154"/>
      <c r="G12" s="152"/>
    </row>
    <row r="13" spans="1:7" x14ac:dyDescent="0.15">
      <c r="A13" s="108"/>
      <c r="B13" s="109"/>
      <c r="C13" s="178" t="s">
        <v>73</v>
      </c>
      <c r="D13" s="114"/>
      <c r="E13" s="185"/>
      <c r="F13" s="154"/>
      <c r="G13" s="152"/>
    </row>
    <row r="14" spans="1:7" x14ac:dyDescent="0.15">
      <c r="A14" s="108"/>
      <c r="B14" s="109"/>
      <c r="C14" s="178" t="s">
        <v>73</v>
      </c>
      <c r="D14" s="114"/>
      <c r="E14" s="185"/>
      <c r="F14" s="154"/>
    </row>
    <row r="15" spans="1:7" x14ac:dyDescent="0.15">
      <c r="A15" s="108"/>
      <c r="B15" s="109"/>
      <c r="C15" s="178" t="s">
        <v>73</v>
      </c>
      <c r="D15" s="114"/>
      <c r="E15" s="185"/>
      <c r="F15" s="154"/>
    </row>
    <row r="16" spans="1:7" x14ac:dyDescent="0.15">
      <c r="A16" s="108"/>
      <c r="B16" s="109"/>
      <c r="C16" s="178" t="s">
        <v>73</v>
      </c>
      <c r="D16" s="114"/>
      <c r="E16" s="185"/>
      <c r="F16" s="154"/>
    </row>
    <row r="17" spans="1:7" x14ac:dyDescent="0.15">
      <c r="A17" s="108"/>
      <c r="B17" s="109"/>
      <c r="C17" s="178" t="s">
        <v>73</v>
      </c>
      <c r="D17" s="114"/>
      <c r="E17" s="185"/>
      <c r="F17" s="154"/>
    </row>
    <row r="18" spans="1:7" x14ac:dyDescent="0.15">
      <c r="A18" s="108"/>
      <c r="B18" s="109"/>
      <c r="C18" s="178" t="s">
        <v>73</v>
      </c>
      <c r="D18" s="114"/>
      <c r="E18" s="185"/>
      <c r="F18" s="154"/>
    </row>
    <row r="19" spans="1:7" x14ac:dyDescent="0.15">
      <c r="A19" s="108"/>
      <c r="B19" s="109"/>
      <c r="C19" s="178" t="s">
        <v>73</v>
      </c>
      <c r="D19" s="114"/>
      <c r="E19" s="185"/>
      <c r="F19" s="154"/>
    </row>
    <row r="20" spans="1:7" x14ac:dyDescent="0.15">
      <c r="A20" s="108"/>
      <c r="B20" s="109"/>
      <c r="C20" s="178"/>
      <c r="D20" s="114"/>
      <c r="E20" s="185"/>
      <c r="F20" s="166"/>
    </row>
    <row r="21" spans="1:7" x14ac:dyDescent="0.15">
      <c r="A21" s="108"/>
      <c r="B21" s="109"/>
      <c r="C21" s="178" t="s">
        <v>73</v>
      </c>
      <c r="D21" s="114"/>
      <c r="E21" s="185"/>
      <c r="F21" s="154"/>
    </row>
    <row r="22" spans="1:7" ht="14" thickBot="1" x14ac:dyDescent="0.2">
      <c r="A22" s="167"/>
      <c r="B22" s="168"/>
      <c r="C22" s="169"/>
      <c r="D22" s="170"/>
      <c r="E22" s="171"/>
      <c r="F22" s="172"/>
      <c r="G22" s="157"/>
    </row>
    <row r="23" spans="1:7" x14ac:dyDescent="0.15">
      <c r="A23" s="72"/>
      <c r="B23" s="191" t="s">
        <v>1</v>
      </c>
      <c r="C23" s="258" t="s">
        <v>43</v>
      </c>
      <c r="D23" s="261"/>
      <c r="E23" s="261"/>
      <c r="F23" s="262"/>
      <c r="G23" s="152"/>
    </row>
    <row r="24" spans="1:7" x14ac:dyDescent="0.15">
      <c r="A24" s="173" t="s">
        <v>89</v>
      </c>
      <c r="B24" s="102" t="str">
        <f>'Frais de location'!A1</f>
        <v>Frais de location</v>
      </c>
      <c r="C24" s="129">
        <v>0</v>
      </c>
      <c r="D24" s="67"/>
      <c r="E24" s="28">
        <f>SUMIF(F35:F134,"=LO",E35:E134)</f>
        <v>0</v>
      </c>
      <c r="F24" s="182">
        <f t="shared" ref="F24:F31" si="0">C24-E24</f>
        <v>0</v>
      </c>
      <c r="G24" s="157"/>
    </row>
    <row r="25" spans="1:7" x14ac:dyDescent="0.15">
      <c r="A25" s="36" t="s">
        <v>90</v>
      </c>
      <c r="B25" s="102" t="str">
        <f>'Matériel &amp; fournitures'!A1</f>
        <v>Matériel &amp; fournitures</v>
      </c>
      <c r="C25" s="129">
        <v>0</v>
      </c>
      <c r="D25" s="4"/>
      <c r="E25" s="28">
        <f>SUMIF(F36:F135,"=MF",E36:E135)</f>
        <v>0</v>
      </c>
      <c r="F25" s="28">
        <f t="shared" si="0"/>
        <v>0</v>
      </c>
      <c r="G25" s="152"/>
    </row>
    <row r="26" spans="1:7" x14ac:dyDescent="0.15">
      <c r="A26" s="36" t="s">
        <v>91</v>
      </c>
      <c r="B26" s="102" t="str">
        <f>'Frais de bureau'!A1</f>
        <v>Frais de bureau</v>
      </c>
      <c r="C26" s="129">
        <v>0</v>
      </c>
      <c r="D26" s="4"/>
      <c r="E26" s="28">
        <f>SUMIF(F35:F134,"=BU",E35:E134)</f>
        <v>0</v>
      </c>
      <c r="F26" s="28">
        <f t="shared" si="0"/>
        <v>0</v>
      </c>
      <c r="G26" s="152"/>
    </row>
    <row r="27" spans="1:7" x14ac:dyDescent="0.15">
      <c r="A27" s="36" t="s">
        <v>92</v>
      </c>
      <c r="B27" s="102" t="str">
        <f>'Frais de représentation'!A1</f>
        <v>Frais de représentation</v>
      </c>
      <c r="C27" s="129">
        <v>0</v>
      </c>
      <c r="D27" s="4"/>
      <c r="E27" s="28">
        <f>SUMIF(F35:F134,"=RE",E35:E134)</f>
        <v>0</v>
      </c>
      <c r="F27" s="28">
        <f t="shared" si="0"/>
        <v>0</v>
      </c>
      <c r="G27" s="152"/>
    </row>
    <row r="28" spans="1:7" x14ac:dyDescent="0.15">
      <c r="A28" s="36" t="s">
        <v>96</v>
      </c>
      <c r="B28" s="102" t="str">
        <f>'Frais de déplacements'!A1</f>
        <v>Frais de déplacements</v>
      </c>
      <c r="C28" s="129">
        <v>0</v>
      </c>
      <c r="D28" s="4"/>
      <c r="E28" s="28">
        <f>SUMIF(F35:F134,"=DE",E35:E134)</f>
        <v>0</v>
      </c>
      <c r="F28" s="28">
        <f t="shared" si="0"/>
        <v>0</v>
      </c>
      <c r="G28" s="152"/>
    </row>
    <row r="29" spans="1:7" x14ac:dyDescent="0.15">
      <c r="A29" s="36" t="s">
        <v>93</v>
      </c>
      <c r="B29" s="103" t="str">
        <f>'Frais divers'!A1</f>
        <v>Frais divers</v>
      </c>
      <c r="C29" s="129">
        <v>0</v>
      </c>
      <c r="D29" s="4"/>
      <c r="E29" s="28">
        <f>SUMIF(F36:F135,"=DI",E36:E135)</f>
        <v>0</v>
      </c>
      <c r="F29" s="28">
        <f t="shared" si="0"/>
        <v>0</v>
      </c>
      <c r="G29" s="152"/>
    </row>
    <row r="30" spans="1:7" x14ac:dyDescent="0.15">
      <c r="A30" s="36" t="s">
        <v>94</v>
      </c>
      <c r="B30" s="102" t="str">
        <f>'Frais bancaires'!A1</f>
        <v>Frais bancaires</v>
      </c>
      <c r="C30" s="129">
        <v>0</v>
      </c>
      <c r="D30" s="4"/>
      <c r="E30" s="28">
        <f>SUMIF(F35:F134,"=FB",E35:E134)</f>
        <v>0</v>
      </c>
      <c r="F30" s="28">
        <f t="shared" si="0"/>
        <v>0</v>
      </c>
      <c r="G30" s="152"/>
    </row>
    <row r="31" spans="1:7" x14ac:dyDescent="0.15">
      <c r="A31" s="37" t="s">
        <v>95</v>
      </c>
      <c r="B31" s="89" t="str">
        <f>'Remboursement des avances'!A1</f>
        <v>Remboursement des avances</v>
      </c>
      <c r="C31" s="129">
        <v>0</v>
      </c>
      <c r="D31" s="38"/>
      <c r="E31" s="183">
        <f>SUMIF(F35:F134,"=RA",E35:E134)</f>
        <v>0</v>
      </c>
      <c r="F31" s="183">
        <f t="shared" si="0"/>
        <v>0</v>
      </c>
      <c r="G31" s="152"/>
    </row>
    <row r="32" spans="1:7" x14ac:dyDescent="0.15">
      <c r="A32" s="174"/>
      <c r="C32" s="175"/>
      <c r="D32" s="175"/>
      <c r="E32" s="176"/>
      <c r="G32" s="152"/>
    </row>
    <row r="33" spans="1:7" x14ac:dyDescent="0.15">
      <c r="A33" s="234" t="s">
        <v>33</v>
      </c>
      <c r="B33" s="263"/>
      <c r="C33" s="263"/>
      <c r="D33" s="263"/>
      <c r="E33" s="263"/>
      <c r="F33" s="264"/>
      <c r="G33" s="152"/>
    </row>
    <row r="34" spans="1:7" x14ac:dyDescent="0.15">
      <c r="A34" s="5" t="s">
        <v>72</v>
      </c>
      <c r="B34" s="5" t="s">
        <v>0</v>
      </c>
      <c r="C34" s="5" t="s">
        <v>22</v>
      </c>
      <c r="D34" s="5" t="s">
        <v>32</v>
      </c>
      <c r="E34" s="5" t="s">
        <v>21</v>
      </c>
      <c r="F34" s="5" t="s">
        <v>42</v>
      </c>
      <c r="G34" s="152"/>
    </row>
    <row r="35" spans="1:7" x14ac:dyDescent="0.15">
      <c r="A35" s="108"/>
      <c r="B35" s="109"/>
      <c r="C35" s="110"/>
      <c r="D35" s="114"/>
      <c r="E35" s="129"/>
      <c r="F35" s="154"/>
      <c r="G35" s="157"/>
    </row>
    <row r="36" spans="1:7" x14ac:dyDescent="0.15">
      <c r="A36" s="108"/>
      <c r="B36" s="109"/>
      <c r="C36" s="110"/>
      <c r="D36" s="114"/>
      <c r="E36" s="129"/>
      <c r="F36" s="154"/>
      <c r="G36" s="157"/>
    </row>
    <row r="37" spans="1:7" x14ac:dyDescent="0.15">
      <c r="A37" s="108"/>
      <c r="B37" s="109"/>
      <c r="C37" s="110"/>
      <c r="D37" s="114"/>
      <c r="E37" s="129"/>
      <c r="F37" s="154"/>
      <c r="G37" s="152"/>
    </row>
    <row r="38" spans="1:7" x14ac:dyDescent="0.15">
      <c r="A38" s="108"/>
      <c r="B38" s="109"/>
      <c r="C38" s="110"/>
      <c r="D38" s="114"/>
      <c r="E38" s="129"/>
      <c r="F38" s="154"/>
      <c r="G38" s="152"/>
    </row>
    <row r="39" spans="1:7" x14ac:dyDescent="0.15">
      <c r="A39" s="108"/>
      <c r="B39" s="109"/>
      <c r="C39" s="110"/>
      <c r="D39" s="114"/>
      <c r="E39" s="129"/>
      <c r="F39" s="154"/>
      <c r="G39" s="152"/>
    </row>
    <row r="40" spans="1:7" x14ac:dyDescent="0.15">
      <c r="A40" s="108"/>
      <c r="B40" s="109"/>
      <c r="C40" s="110"/>
      <c r="D40" s="114"/>
      <c r="E40" s="129"/>
      <c r="F40" s="154"/>
    </row>
    <row r="41" spans="1:7" x14ac:dyDescent="0.15">
      <c r="A41" s="108"/>
      <c r="B41" s="109"/>
      <c r="C41" s="110"/>
      <c r="D41" s="114"/>
      <c r="E41" s="129"/>
      <c r="F41" s="154"/>
    </row>
    <row r="42" spans="1:7" x14ac:dyDescent="0.15">
      <c r="A42" s="108"/>
      <c r="B42" s="109"/>
      <c r="C42" s="110"/>
      <c r="D42" s="114"/>
      <c r="E42" s="129"/>
      <c r="F42" s="154"/>
    </row>
    <row r="43" spans="1:7" x14ac:dyDescent="0.15">
      <c r="A43" s="108"/>
      <c r="B43" s="109"/>
      <c r="C43" s="110"/>
      <c r="D43" s="114"/>
      <c r="E43" s="129"/>
      <c r="F43" s="154"/>
    </row>
    <row r="44" spans="1:7" x14ac:dyDescent="0.15">
      <c r="A44" s="108"/>
      <c r="B44" s="109"/>
      <c r="C44" s="110"/>
      <c r="D44" s="114"/>
      <c r="E44" s="129"/>
      <c r="F44" s="154"/>
    </row>
    <row r="45" spans="1:7" x14ac:dyDescent="0.15">
      <c r="A45" s="108"/>
      <c r="B45" s="109"/>
      <c r="C45" s="110"/>
      <c r="D45" s="114"/>
      <c r="E45" s="129"/>
      <c r="F45" s="154"/>
    </row>
    <row r="46" spans="1:7" x14ac:dyDescent="0.15">
      <c r="A46" s="108"/>
      <c r="B46" s="109"/>
      <c r="C46" s="110"/>
      <c r="D46" s="114"/>
      <c r="E46" s="129"/>
      <c r="F46" s="154"/>
    </row>
    <row r="47" spans="1:7" x14ac:dyDescent="0.15">
      <c r="A47" s="108"/>
      <c r="B47" s="109"/>
      <c r="C47" s="110"/>
      <c r="D47" s="114"/>
      <c r="E47" s="129"/>
      <c r="F47" s="154"/>
    </row>
    <row r="48" spans="1:7" x14ac:dyDescent="0.15">
      <c r="A48" s="108"/>
      <c r="B48" s="109"/>
      <c r="C48" s="110"/>
      <c r="D48" s="114"/>
      <c r="E48" s="129"/>
      <c r="F48" s="154"/>
    </row>
    <row r="49" spans="1:6" x14ac:dyDescent="0.15">
      <c r="A49" s="108"/>
      <c r="B49" s="109"/>
      <c r="C49" s="110"/>
      <c r="D49" s="114"/>
      <c r="E49" s="129"/>
      <c r="F49" s="154"/>
    </row>
    <row r="50" spans="1:6" x14ac:dyDescent="0.15">
      <c r="A50" s="108"/>
      <c r="B50" s="109"/>
      <c r="C50" s="110"/>
      <c r="D50" s="114"/>
      <c r="E50" s="129"/>
      <c r="F50" s="154"/>
    </row>
    <row r="51" spans="1:6" x14ac:dyDescent="0.15">
      <c r="A51" s="108"/>
      <c r="B51" s="109"/>
      <c r="C51" s="110"/>
      <c r="D51" s="114"/>
      <c r="E51" s="129"/>
      <c r="F51" s="154"/>
    </row>
    <row r="52" spans="1:6" x14ac:dyDescent="0.15">
      <c r="A52" s="108"/>
      <c r="B52" s="109"/>
      <c r="C52" s="110"/>
      <c r="D52" s="114"/>
      <c r="E52" s="129"/>
      <c r="F52" s="154"/>
    </row>
    <row r="53" spans="1:6" x14ac:dyDescent="0.15">
      <c r="A53" s="108"/>
      <c r="B53" s="109"/>
      <c r="C53" s="110"/>
      <c r="D53" s="114"/>
      <c r="E53" s="129"/>
      <c r="F53" s="154"/>
    </row>
    <row r="54" spans="1:6" x14ac:dyDescent="0.15">
      <c r="A54" s="108"/>
      <c r="B54" s="109"/>
      <c r="C54" s="110"/>
      <c r="D54" s="114"/>
      <c r="E54" s="129"/>
      <c r="F54" s="154"/>
    </row>
    <row r="55" spans="1:6" x14ac:dyDescent="0.15">
      <c r="A55" s="108"/>
      <c r="B55" s="109"/>
      <c r="C55" s="110"/>
      <c r="D55" s="114"/>
      <c r="E55" s="129"/>
      <c r="F55" s="154"/>
    </row>
    <row r="56" spans="1:6" x14ac:dyDescent="0.15">
      <c r="A56" s="108"/>
      <c r="B56" s="109"/>
      <c r="C56" s="110"/>
      <c r="D56" s="114"/>
      <c r="E56" s="129"/>
      <c r="F56" s="154"/>
    </row>
    <row r="57" spans="1:6" x14ac:dyDescent="0.15">
      <c r="A57" s="108"/>
      <c r="B57" s="109"/>
      <c r="C57" s="110"/>
      <c r="D57" s="114"/>
      <c r="E57" s="129"/>
      <c r="F57" s="154"/>
    </row>
    <row r="58" spans="1:6" x14ac:dyDescent="0.15">
      <c r="A58" s="108"/>
      <c r="B58" s="109"/>
      <c r="C58" s="110"/>
      <c r="D58" s="114"/>
      <c r="E58" s="129"/>
      <c r="F58" s="154"/>
    </row>
    <row r="59" spans="1:6" x14ac:dyDescent="0.15">
      <c r="A59" s="108"/>
      <c r="B59" s="109"/>
      <c r="C59" s="110"/>
      <c r="D59" s="114"/>
      <c r="E59" s="129"/>
      <c r="F59" s="154"/>
    </row>
    <row r="60" spans="1:6" x14ac:dyDescent="0.15">
      <c r="A60" s="108"/>
      <c r="B60" s="109"/>
      <c r="C60" s="110"/>
      <c r="D60" s="114"/>
      <c r="E60" s="129"/>
      <c r="F60" s="154"/>
    </row>
    <row r="61" spans="1:6" x14ac:dyDescent="0.15">
      <c r="A61" s="108"/>
      <c r="B61" s="109"/>
      <c r="C61" s="110"/>
      <c r="D61" s="114"/>
      <c r="E61" s="129"/>
      <c r="F61" s="154"/>
    </row>
    <row r="62" spans="1:6" x14ac:dyDescent="0.15">
      <c r="A62" s="108"/>
      <c r="B62" s="109"/>
      <c r="C62" s="110"/>
      <c r="D62" s="114"/>
      <c r="E62" s="129"/>
      <c r="F62" s="154"/>
    </row>
    <row r="63" spans="1:6" x14ac:dyDescent="0.15">
      <c r="A63" s="108"/>
      <c r="B63" s="109"/>
      <c r="C63" s="110"/>
      <c r="D63" s="114"/>
      <c r="E63" s="129"/>
      <c r="F63" s="154"/>
    </row>
    <row r="64" spans="1:6" x14ac:dyDescent="0.15">
      <c r="A64" s="108"/>
      <c r="B64" s="109"/>
      <c r="C64" s="110"/>
      <c r="D64" s="114"/>
      <c r="E64" s="129"/>
      <c r="F64" s="154"/>
    </row>
    <row r="65" spans="1:6" x14ac:dyDescent="0.15">
      <c r="A65" s="108"/>
      <c r="B65" s="109"/>
      <c r="C65" s="110"/>
      <c r="D65" s="114"/>
      <c r="E65" s="129"/>
      <c r="F65" s="154"/>
    </row>
    <row r="66" spans="1:6" x14ac:dyDescent="0.15">
      <c r="A66" s="108"/>
      <c r="B66" s="109"/>
      <c r="C66" s="110"/>
      <c r="D66" s="114"/>
      <c r="E66" s="129"/>
      <c r="F66" s="154"/>
    </row>
    <row r="67" spans="1:6" x14ac:dyDescent="0.15">
      <c r="A67" s="108"/>
      <c r="B67" s="109"/>
      <c r="C67" s="110"/>
      <c r="D67" s="114"/>
      <c r="E67" s="129"/>
      <c r="F67" s="154"/>
    </row>
    <row r="68" spans="1:6" x14ac:dyDescent="0.15">
      <c r="A68" s="108"/>
      <c r="B68" s="109"/>
      <c r="C68" s="110"/>
      <c r="D68" s="114"/>
      <c r="E68" s="129"/>
      <c r="F68" s="154"/>
    </row>
    <row r="69" spans="1:6" x14ac:dyDescent="0.15">
      <c r="A69" s="108"/>
      <c r="B69" s="109"/>
      <c r="C69" s="110"/>
      <c r="D69" s="114"/>
      <c r="E69" s="129"/>
      <c r="F69" s="154"/>
    </row>
    <row r="70" spans="1:6" x14ac:dyDescent="0.15">
      <c r="A70" s="108"/>
      <c r="B70" s="109"/>
      <c r="C70" s="110"/>
      <c r="D70" s="114"/>
      <c r="E70" s="129"/>
      <c r="F70" s="154"/>
    </row>
    <row r="71" spans="1:6" x14ac:dyDescent="0.15">
      <c r="A71" s="108"/>
      <c r="B71" s="109"/>
      <c r="C71" s="110"/>
      <c r="D71" s="114"/>
      <c r="E71" s="129"/>
      <c r="F71" s="154"/>
    </row>
    <row r="72" spans="1:6" x14ac:dyDescent="0.15">
      <c r="A72" s="108"/>
      <c r="B72" s="109"/>
      <c r="C72" s="110"/>
      <c r="D72" s="114"/>
      <c r="E72" s="129"/>
      <c r="F72" s="154"/>
    </row>
    <row r="73" spans="1:6" x14ac:dyDescent="0.15">
      <c r="A73" s="108"/>
      <c r="B73" s="109"/>
      <c r="C73" s="110"/>
      <c r="D73" s="114"/>
      <c r="E73" s="129"/>
      <c r="F73" s="154"/>
    </row>
    <row r="74" spans="1:6" x14ac:dyDescent="0.15">
      <c r="A74" s="108"/>
      <c r="B74" s="109"/>
      <c r="C74" s="110"/>
      <c r="D74" s="114"/>
      <c r="E74" s="129"/>
      <c r="F74" s="154"/>
    </row>
    <row r="75" spans="1:6" x14ac:dyDescent="0.15">
      <c r="A75" s="108"/>
      <c r="B75" s="109"/>
      <c r="C75" s="110"/>
      <c r="D75" s="114"/>
      <c r="E75" s="129"/>
      <c r="F75" s="154"/>
    </row>
    <row r="76" spans="1:6" x14ac:dyDescent="0.15">
      <c r="A76" s="108"/>
      <c r="B76" s="109"/>
      <c r="C76" s="110"/>
      <c r="D76" s="114"/>
      <c r="E76" s="129"/>
      <c r="F76" s="154"/>
    </row>
    <row r="77" spans="1:6" x14ac:dyDescent="0.15">
      <c r="A77" s="108"/>
      <c r="B77" s="109"/>
      <c r="C77" s="110"/>
      <c r="D77" s="114"/>
      <c r="E77" s="129"/>
      <c r="F77" s="154"/>
    </row>
    <row r="78" spans="1:6" x14ac:dyDescent="0.15">
      <c r="A78" s="108"/>
      <c r="B78" s="109"/>
      <c r="C78" s="110"/>
      <c r="D78" s="114"/>
      <c r="E78" s="129"/>
      <c r="F78" s="154"/>
    </row>
    <row r="79" spans="1:6" x14ac:dyDescent="0.15">
      <c r="A79" s="108"/>
      <c r="B79" s="109"/>
      <c r="C79" s="110"/>
      <c r="D79" s="114"/>
      <c r="E79" s="129"/>
      <c r="F79" s="154"/>
    </row>
    <row r="80" spans="1:6" x14ac:dyDescent="0.15">
      <c r="A80" s="108"/>
      <c r="B80" s="109"/>
      <c r="C80" s="110"/>
      <c r="D80" s="114"/>
      <c r="E80" s="129"/>
      <c r="F80" s="154"/>
    </row>
    <row r="81" spans="1:6" x14ac:dyDescent="0.15">
      <c r="A81" s="108"/>
      <c r="B81" s="109"/>
      <c r="C81" s="110"/>
      <c r="D81" s="114"/>
      <c r="E81" s="129"/>
      <c r="F81" s="154"/>
    </row>
    <row r="82" spans="1:6" x14ac:dyDescent="0.15">
      <c r="A82" s="108"/>
      <c r="B82" s="109"/>
      <c r="C82" s="110"/>
      <c r="D82" s="114"/>
      <c r="E82" s="129"/>
      <c r="F82" s="154"/>
    </row>
    <row r="83" spans="1:6" x14ac:dyDescent="0.15">
      <c r="A83" s="108"/>
      <c r="B83" s="109"/>
      <c r="C83" s="110"/>
      <c r="D83" s="114"/>
      <c r="E83" s="129"/>
      <c r="F83" s="154"/>
    </row>
    <row r="84" spans="1:6" x14ac:dyDescent="0.15">
      <c r="A84" s="108"/>
      <c r="B84" s="109"/>
      <c r="C84" s="110"/>
      <c r="D84" s="114"/>
      <c r="E84" s="129"/>
      <c r="F84" s="154"/>
    </row>
    <row r="85" spans="1:6" x14ac:dyDescent="0.15">
      <c r="A85" s="108"/>
      <c r="B85" s="109"/>
      <c r="C85" s="110"/>
      <c r="D85" s="114"/>
      <c r="E85" s="129"/>
      <c r="F85" s="154"/>
    </row>
    <row r="86" spans="1:6" x14ac:dyDescent="0.15">
      <c r="A86" s="108"/>
      <c r="B86" s="109"/>
      <c r="C86" s="110"/>
      <c r="D86" s="114"/>
      <c r="E86" s="129"/>
      <c r="F86" s="154"/>
    </row>
    <row r="87" spans="1:6" x14ac:dyDescent="0.15">
      <c r="A87" s="108"/>
      <c r="B87" s="109"/>
      <c r="C87" s="110"/>
      <c r="D87" s="114"/>
      <c r="E87" s="129"/>
      <c r="F87" s="154"/>
    </row>
    <row r="88" spans="1:6" x14ac:dyDescent="0.15">
      <c r="A88" s="108"/>
      <c r="B88" s="109"/>
      <c r="C88" s="110"/>
      <c r="D88" s="114"/>
      <c r="E88" s="129"/>
      <c r="F88" s="154"/>
    </row>
    <row r="89" spans="1:6" x14ac:dyDescent="0.15">
      <c r="A89" s="108"/>
      <c r="B89" s="109"/>
      <c r="C89" s="110"/>
      <c r="D89" s="114"/>
      <c r="E89" s="129"/>
      <c r="F89" s="154"/>
    </row>
    <row r="90" spans="1:6" x14ac:dyDescent="0.15">
      <c r="A90" s="108"/>
      <c r="B90" s="109"/>
      <c r="C90" s="110"/>
      <c r="D90" s="114"/>
      <c r="E90" s="129"/>
      <c r="F90" s="154"/>
    </row>
    <row r="91" spans="1:6" x14ac:dyDescent="0.15">
      <c r="A91" s="108"/>
      <c r="B91" s="109"/>
      <c r="C91" s="110"/>
      <c r="D91" s="114"/>
      <c r="E91" s="129"/>
      <c r="F91" s="154"/>
    </row>
    <row r="92" spans="1:6" x14ac:dyDescent="0.15">
      <c r="A92" s="108"/>
      <c r="B92" s="109"/>
      <c r="C92" s="110"/>
      <c r="D92" s="114"/>
      <c r="E92" s="129"/>
      <c r="F92" s="154"/>
    </row>
    <row r="93" spans="1:6" x14ac:dyDescent="0.15">
      <c r="A93" s="108"/>
      <c r="B93" s="109"/>
      <c r="C93" s="110"/>
      <c r="D93" s="114"/>
      <c r="E93" s="129"/>
      <c r="F93" s="154"/>
    </row>
    <row r="94" spans="1:6" x14ac:dyDescent="0.15">
      <c r="A94" s="108"/>
      <c r="B94" s="109"/>
      <c r="C94" s="110"/>
      <c r="D94" s="114"/>
      <c r="E94" s="129"/>
      <c r="F94" s="154"/>
    </row>
    <row r="95" spans="1:6" x14ac:dyDescent="0.15">
      <c r="A95" s="108"/>
      <c r="B95" s="109"/>
      <c r="C95" s="110"/>
      <c r="D95" s="114"/>
      <c r="E95" s="129"/>
      <c r="F95" s="154"/>
    </row>
    <row r="96" spans="1:6" x14ac:dyDescent="0.15">
      <c r="A96" s="108"/>
      <c r="B96" s="109"/>
      <c r="C96" s="110"/>
      <c r="D96" s="114"/>
      <c r="E96" s="129"/>
      <c r="F96" s="154"/>
    </row>
    <row r="97" spans="1:6" x14ac:dyDescent="0.15">
      <c r="A97" s="108"/>
      <c r="B97" s="109"/>
      <c r="C97" s="110"/>
      <c r="D97" s="114"/>
      <c r="E97" s="129"/>
      <c r="F97" s="154"/>
    </row>
    <row r="98" spans="1:6" x14ac:dyDescent="0.15">
      <c r="A98" s="108"/>
      <c r="B98" s="109"/>
      <c r="C98" s="110"/>
      <c r="D98" s="114"/>
      <c r="E98" s="129"/>
      <c r="F98" s="154"/>
    </row>
    <row r="99" spans="1:6" x14ac:dyDescent="0.15">
      <c r="A99" s="108"/>
      <c r="B99" s="109"/>
      <c r="C99" s="110"/>
      <c r="D99" s="114"/>
      <c r="E99" s="129"/>
      <c r="F99" s="154"/>
    </row>
    <row r="100" spans="1:6" x14ac:dyDescent="0.15">
      <c r="A100" s="108"/>
      <c r="B100" s="109"/>
      <c r="C100" s="110"/>
      <c r="D100" s="114"/>
      <c r="E100" s="129"/>
      <c r="F100" s="154"/>
    </row>
    <row r="101" spans="1:6" x14ac:dyDescent="0.15">
      <c r="A101" s="108"/>
      <c r="B101" s="109"/>
      <c r="C101" s="110"/>
      <c r="D101" s="114"/>
      <c r="E101" s="129"/>
      <c r="F101" s="154"/>
    </row>
    <row r="102" spans="1:6" x14ac:dyDescent="0.15">
      <c r="A102" s="108"/>
      <c r="B102" s="109"/>
      <c r="C102" s="110"/>
      <c r="D102" s="114"/>
      <c r="E102" s="129"/>
      <c r="F102" s="154"/>
    </row>
    <row r="103" spans="1:6" x14ac:dyDescent="0.15">
      <c r="A103" s="108"/>
      <c r="B103" s="109"/>
      <c r="C103" s="110"/>
      <c r="D103" s="114"/>
      <c r="E103" s="129"/>
      <c r="F103" s="154"/>
    </row>
    <row r="104" spans="1:6" x14ac:dyDescent="0.15">
      <c r="A104" s="108"/>
      <c r="B104" s="109"/>
      <c r="C104" s="110"/>
      <c r="D104" s="114"/>
      <c r="E104" s="129"/>
      <c r="F104" s="154"/>
    </row>
    <row r="105" spans="1:6" x14ac:dyDescent="0.15">
      <c r="A105" s="108"/>
      <c r="B105" s="109"/>
      <c r="C105" s="110"/>
      <c r="D105" s="114"/>
      <c r="E105" s="129"/>
      <c r="F105" s="154"/>
    </row>
    <row r="106" spans="1:6" x14ac:dyDescent="0.15">
      <c r="A106" s="108"/>
      <c r="B106" s="109"/>
      <c r="C106" s="110"/>
      <c r="D106" s="114"/>
      <c r="E106" s="129"/>
      <c r="F106" s="154"/>
    </row>
    <row r="107" spans="1:6" x14ac:dyDescent="0.15">
      <c r="A107" s="108"/>
      <c r="B107" s="109"/>
      <c r="C107" s="110"/>
      <c r="D107" s="114"/>
      <c r="E107" s="129"/>
      <c r="F107" s="154"/>
    </row>
    <row r="108" spans="1:6" x14ac:dyDescent="0.15">
      <c r="A108" s="108"/>
      <c r="B108" s="109"/>
      <c r="C108" s="110"/>
      <c r="D108" s="114"/>
      <c r="E108" s="129"/>
      <c r="F108" s="154"/>
    </row>
    <row r="109" spans="1:6" x14ac:dyDescent="0.15">
      <c r="A109" s="108"/>
      <c r="B109" s="109"/>
      <c r="C109" s="110"/>
      <c r="D109" s="114"/>
      <c r="E109" s="129"/>
      <c r="F109" s="154"/>
    </row>
    <row r="110" spans="1:6" x14ac:dyDescent="0.15">
      <c r="A110" s="108"/>
      <c r="B110" s="109"/>
      <c r="C110" s="110"/>
      <c r="D110" s="114"/>
      <c r="E110" s="129"/>
      <c r="F110" s="154"/>
    </row>
    <row r="111" spans="1:6" x14ac:dyDescent="0.15">
      <c r="A111" s="108"/>
      <c r="B111" s="109"/>
      <c r="C111" s="110"/>
      <c r="D111" s="114"/>
      <c r="E111" s="129"/>
      <c r="F111" s="154"/>
    </row>
    <row r="112" spans="1:6" x14ac:dyDescent="0.15">
      <c r="A112" s="108"/>
      <c r="B112" s="109"/>
      <c r="C112" s="110"/>
      <c r="D112" s="114"/>
      <c r="E112" s="129"/>
      <c r="F112" s="154"/>
    </row>
    <row r="113" spans="1:6" x14ac:dyDescent="0.15">
      <c r="A113" s="108"/>
      <c r="B113" s="109"/>
      <c r="C113" s="110"/>
      <c r="D113" s="114"/>
      <c r="E113" s="129"/>
      <c r="F113" s="154"/>
    </row>
    <row r="114" spans="1:6" x14ac:dyDescent="0.15">
      <c r="A114" s="108"/>
      <c r="B114" s="109"/>
      <c r="C114" s="110"/>
      <c r="D114" s="114"/>
      <c r="E114" s="129"/>
      <c r="F114" s="154"/>
    </row>
    <row r="115" spans="1:6" x14ac:dyDescent="0.15">
      <c r="A115" s="108"/>
      <c r="B115" s="109"/>
      <c r="C115" s="110"/>
      <c r="D115" s="114"/>
      <c r="E115" s="129"/>
      <c r="F115" s="154"/>
    </row>
    <row r="116" spans="1:6" x14ac:dyDescent="0.15">
      <c r="A116" s="108"/>
      <c r="B116" s="109"/>
      <c r="C116" s="110"/>
      <c r="D116" s="114"/>
      <c r="E116" s="129"/>
      <c r="F116" s="154"/>
    </row>
    <row r="117" spans="1:6" x14ac:dyDescent="0.15">
      <c r="A117" s="108"/>
      <c r="B117" s="109"/>
      <c r="C117" s="110"/>
      <c r="D117" s="114"/>
      <c r="E117" s="129"/>
      <c r="F117" s="154"/>
    </row>
    <row r="118" spans="1:6" x14ac:dyDescent="0.15">
      <c r="A118" s="108"/>
      <c r="B118" s="109"/>
      <c r="C118" s="110"/>
      <c r="D118" s="114"/>
      <c r="E118" s="129"/>
      <c r="F118" s="154"/>
    </row>
    <row r="119" spans="1:6" x14ac:dyDescent="0.15">
      <c r="A119" s="108"/>
      <c r="B119" s="109"/>
      <c r="C119" s="110"/>
      <c r="D119" s="114"/>
      <c r="E119" s="129"/>
      <c r="F119" s="154"/>
    </row>
    <row r="120" spans="1:6" x14ac:dyDescent="0.15">
      <c r="A120" s="108"/>
      <c r="B120" s="109"/>
      <c r="C120" s="110"/>
      <c r="D120" s="114"/>
      <c r="E120" s="129"/>
      <c r="F120" s="154"/>
    </row>
    <row r="121" spans="1:6" x14ac:dyDescent="0.15">
      <c r="A121" s="108"/>
      <c r="B121" s="109"/>
      <c r="C121" s="110"/>
      <c r="D121" s="114"/>
      <c r="E121" s="129"/>
      <c r="F121" s="154"/>
    </row>
    <row r="122" spans="1:6" x14ac:dyDescent="0.15">
      <c r="A122" s="108"/>
      <c r="B122" s="109"/>
      <c r="C122" s="110"/>
      <c r="D122" s="114"/>
      <c r="E122" s="129"/>
      <c r="F122" s="154"/>
    </row>
    <row r="123" spans="1:6" x14ac:dyDescent="0.15">
      <c r="A123" s="108"/>
      <c r="B123" s="109"/>
      <c r="C123" s="110"/>
      <c r="D123" s="114"/>
      <c r="E123" s="129"/>
      <c r="F123" s="154"/>
    </row>
    <row r="124" spans="1:6" x14ac:dyDescent="0.15">
      <c r="A124" s="108"/>
      <c r="B124" s="109"/>
      <c r="C124" s="110"/>
      <c r="D124" s="114"/>
      <c r="E124" s="129"/>
      <c r="F124" s="154"/>
    </row>
    <row r="125" spans="1:6" x14ac:dyDescent="0.15">
      <c r="A125" s="108"/>
      <c r="B125" s="109"/>
      <c r="C125" s="110"/>
      <c r="D125" s="114"/>
      <c r="E125" s="129"/>
      <c r="F125" s="154"/>
    </row>
    <row r="126" spans="1:6" x14ac:dyDescent="0.15">
      <c r="A126" s="108"/>
      <c r="B126" s="109"/>
      <c r="C126" s="110"/>
      <c r="D126" s="114"/>
      <c r="E126" s="129"/>
      <c r="F126" s="154"/>
    </row>
    <row r="127" spans="1:6" x14ac:dyDescent="0.15">
      <c r="A127" s="108"/>
      <c r="B127" s="109"/>
      <c r="C127" s="110"/>
      <c r="D127" s="114"/>
      <c r="E127" s="129"/>
      <c r="F127" s="154"/>
    </row>
    <row r="128" spans="1:6" x14ac:dyDescent="0.15">
      <c r="A128" s="108"/>
      <c r="B128" s="109"/>
      <c r="C128" s="110"/>
      <c r="D128" s="114"/>
      <c r="E128" s="129"/>
      <c r="F128" s="154"/>
    </row>
    <row r="129" spans="1:6" x14ac:dyDescent="0.15">
      <c r="A129" s="108"/>
      <c r="B129" s="109"/>
      <c r="C129" s="110"/>
      <c r="D129" s="114"/>
      <c r="E129" s="129"/>
      <c r="F129" s="154"/>
    </row>
    <row r="130" spans="1:6" x14ac:dyDescent="0.15">
      <c r="A130" s="108"/>
      <c r="B130" s="109"/>
      <c r="C130" s="110"/>
      <c r="D130" s="114"/>
      <c r="E130" s="129"/>
      <c r="F130" s="154"/>
    </row>
    <row r="131" spans="1:6" x14ac:dyDescent="0.15">
      <c r="A131" s="108"/>
      <c r="B131" s="109"/>
      <c r="C131" s="110"/>
      <c r="D131" s="114"/>
      <c r="E131" s="129"/>
      <c r="F131" s="154"/>
    </row>
    <row r="132" spans="1:6" x14ac:dyDescent="0.15">
      <c r="A132" s="108"/>
      <c r="B132" s="109"/>
      <c r="C132" s="110"/>
      <c r="D132" s="114"/>
      <c r="E132" s="129"/>
      <c r="F132" s="154"/>
    </row>
    <row r="133" spans="1:6" x14ac:dyDescent="0.15">
      <c r="A133" s="108"/>
      <c r="B133" s="109"/>
      <c r="C133" s="110"/>
      <c r="D133" s="114"/>
      <c r="E133" s="129"/>
      <c r="F133" s="154"/>
    </row>
    <row r="134" spans="1:6" x14ac:dyDescent="0.15">
      <c r="A134" s="108"/>
      <c r="B134" s="109"/>
      <c r="C134" s="110"/>
      <c r="D134" s="114"/>
      <c r="E134" s="129"/>
      <c r="F134" s="154"/>
    </row>
    <row r="136" spans="1:6" x14ac:dyDescent="0.15">
      <c r="A136" s="222"/>
      <c r="B136" s="222"/>
      <c r="C136" s="222"/>
      <c r="D136" s="222"/>
      <c r="E136" s="222"/>
      <c r="F136" s="222"/>
    </row>
  </sheetData>
  <sheetProtection sheet="1" objects="1" scenarios="1" formatColumns="0" formatRows="0" insertRows="0"/>
  <mergeCells count="7">
    <mergeCell ref="A136:F136"/>
    <mergeCell ref="A1:F1"/>
    <mergeCell ref="A2:B2"/>
    <mergeCell ref="D2:F2"/>
    <mergeCell ref="A7:F7"/>
    <mergeCell ref="C23:F23"/>
    <mergeCell ref="A33:F33"/>
  </mergeCells>
  <dataValidations count="3">
    <dataValidation type="list" allowBlank="1" showInputMessage="1" showErrorMessage="1" errorTitle="Journal de dépense" error="Saisir une des valeurs autorisées dans la liste (cf. tableau des &quot;Totaux par journal de dépense&quot; ci-dessus)." promptTitle="Journal de dépense" prompt="Saisir un code en un caractère : voir liste." sqref="F35:F134" xr:uid="{EE888DC2-F8F3-BB4B-9848-EFB32AC824DD}">
      <formula1>$A$24:$A$31</formula1>
    </dataValidation>
    <dataValidation type="whole" allowBlank="1" showInputMessage="1" showErrorMessage="1" errorTitle="Mois comptable" error="Introduire le mois sous forme d'un chiffre : 1, 2, ..." promptTitle="Mois comptable" prompt="Introduire le mois sous la forme 1, 2, ..." sqref="A37:A134 A11:A21" xr:uid="{48C8B6AC-736C-FD48-ABEC-D3A59891B1C2}">
      <formula1>1</formula1>
      <formula2>12</formula2>
    </dataValidation>
    <dataValidation type="whole" allowBlank="1" showInputMessage="1" showErrorMessage="1" errorTitle="Mois comptable" error="Introduire le mois sous forme d'un chiffre : 1, 2, ..." promptTitle="Mois" prompt="Introduire le mois sous la forme 1, 2, ..." sqref="A35:A36 A9:A10" xr:uid="{5CAE1BF6-AD67-874E-8C8F-D909E8CE9865}">
      <formula1>1</formula1>
      <formula2>12</formula2>
    </dataValidation>
  </dataValidations>
  <hyperlinks>
    <hyperlink ref="D2:F2" location="Budget!B1" display="Pour retourner au budget, cliquez ici" xr:uid="{A8736F5B-7B7A-DA4D-947E-D05000C6D130}"/>
  </hyperlinks>
  <pageMargins left="0.78740157499999996" right="0.78740157499999996" top="0.984251969" bottom="0.984251969" header="0.4921259845" footer="0.4921259845"/>
  <pageSetup paperSize="9" scale="71" fitToHeight="7" orientation="portrait" horizontalDpi="4294967293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0"/>
  <sheetViews>
    <sheetView zoomScale="96" workbookViewId="0">
      <selection activeCell="A6" sqref="A6"/>
    </sheetView>
  </sheetViews>
  <sheetFormatPr baseColWidth="10" defaultColWidth="9.1640625" defaultRowHeight="13" x14ac:dyDescent="0.15"/>
  <cols>
    <col min="1" max="1" width="31.1640625" bestFit="1" customWidth="1"/>
    <col min="2" max="2" width="7.33203125" customWidth="1"/>
    <col min="3" max="15" width="10.1640625" customWidth="1"/>
  </cols>
  <sheetData>
    <row r="1" spans="1:16" x14ac:dyDescent="0.15">
      <c r="A1" s="225" t="str">
        <f>Initialisation!A1</f>
        <v>… (NOM DU GROUPE DE VOLONTAIRES) ... - EXERCICE 20..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x14ac:dyDescent="0.15">
      <c r="A2" s="217" t="s">
        <v>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6" ht="13" customHeight="1" x14ac:dyDescent="0.15">
      <c r="A3" s="228"/>
      <c r="B3" s="228"/>
      <c r="C3" s="228"/>
      <c r="D3" s="7"/>
      <c r="E3" s="7"/>
      <c r="F3" s="7"/>
      <c r="G3" s="7"/>
      <c r="H3" s="7"/>
      <c r="I3" s="7"/>
      <c r="K3" s="223" t="s">
        <v>76</v>
      </c>
      <c r="L3" s="224"/>
      <c r="M3" s="224"/>
      <c r="N3" s="224"/>
      <c r="O3" s="224"/>
      <c r="P3" s="46"/>
    </row>
    <row r="4" spans="1:16" x14ac:dyDescent="0.15">
      <c r="A4" s="219" t="s">
        <v>1</v>
      </c>
      <c r="B4" s="214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30"/>
      <c r="P4" s="8"/>
    </row>
    <row r="5" spans="1:16" ht="25.5" customHeight="1" x14ac:dyDescent="0.15">
      <c r="A5" s="5"/>
      <c r="B5" s="74" t="s">
        <v>47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9" t="s">
        <v>17</v>
      </c>
    </row>
    <row r="6" spans="1:16" x14ac:dyDescent="0.15">
      <c r="A6" s="77" t="str">
        <f>'Frais de location'!A1</f>
        <v>Frais de location</v>
      </c>
      <c r="B6" s="76" t="s">
        <v>48</v>
      </c>
      <c r="C6" s="2">
        <f>'Frais de location'!E4</f>
        <v>0</v>
      </c>
      <c r="D6" s="2">
        <f>'Frais de location'!E5</f>
        <v>0</v>
      </c>
      <c r="E6" s="2">
        <f>'Frais de location'!E6</f>
        <v>0</v>
      </c>
      <c r="F6" s="2">
        <f>'Frais de location'!E7</f>
        <v>0</v>
      </c>
      <c r="G6" s="2">
        <f>'Frais de location'!E8</f>
        <v>0</v>
      </c>
      <c r="H6" s="2">
        <f>'Frais de location'!E9</f>
        <v>0</v>
      </c>
      <c r="I6" s="2">
        <f>'Frais de location'!E10</f>
        <v>0</v>
      </c>
      <c r="J6" s="2">
        <f>'Frais de location'!E11</f>
        <v>0</v>
      </c>
      <c r="K6" s="2">
        <f>'Frais de location'!E12</f>
        <v>0</v>
      </c>
      <c r="L6" s="2">
        <f>'Frais de location'!E13</f>
        <v>0</v>
      </c>
      <c r="M6" s="2">
        <f>'Frais de location'!E14</f>
        <v>0</v>
      </c>
      <c r="N6" s="2">
        <f>'Frais de location'!E15</f>
        <v>0</v>
      </c>
      <c r="O6" s="10">
        <f t="shared" ref="O6:O13" si="0">SUM(C6:N6)</f>
        <v>0</v>
      </c>
    </row>
    <row r="7" spans="1:16" x14ac:dyDescent="0.15">
      <c r="A7" s="1" t="str">
        <f>'Matériel &amp; fournitures'!A1</f>
        <v>Matériel &amp; fournitures</v>
      </c>
      <c r="B7" s="76" t="s">
        <v>48</v>
      </c>
      <c r="C7" s="2">
        <f>'Matériel &amp; fournitures'!E4</f>
        <v>0</v>
      </c>
      <c r="D7" s="2">
        <f>'Matériel &amp; fournitures'!E5</f>
        <v>0</v>
      </c>
      <c r="E7" s="2">
        <f>'Matériel &amp; fournitures'!E6</f>
        <v>0</v>
      </c>
      <c r="F7" s="2">
        <f>'Matériel &amp; fournitures'!E7</f>
        <v>0</v>
      </c>
      <c r="G7" s="2">
        <f>'Matériel &amp; fournitures'!E8</f>
        <v>0</v>
      </c>
      <c r="H7" s="2">
        <f>'Matériel &amp; fournitures'!E9</f>
        <v>0</v>
      </c>
      <c r="I7" s="2">
        <f>'Matériel &amp; fournitures'!E10</f>
        <v>0</v>
      </c>
      <c r="J7" s="2">
        <f>'Matériel &amp; fournitures'!E11</f>
        <v>0</v>
      </c>
      <c r="K7" s="33">
        <f>'Matériel &amp; fournitures'!E12</f>
        <v>0</v>
      </c>
      <c r="L7" s="2">
        <f>'Matériel &amp; fournitures'!E13</f>
        <v>0</v>
      </c>
      <c r="M7" s="2">
        <f>'Matériel &amp; fournitures'!E14</f>
        <v>0</v>
      </c>
      <c r="N7" s="2">
        <f>'Matériel &amp; fournitures'!E15</f>
        <v>0</v>
      </c>
      <c r="O7" s="10">
        <f t="shared" si="0"/>
        <v>0</v>
      </c>
    </row>
    <row r="8" spans="1:16" x14ac:dyDescent="0.15">
      <c r="A8" s="1" t="str">
        <f>'Frais de bureau'!A1</f>
        <v>Frais de bureau</v>
      </c>
      <c r="B8" s="76" t="s">
        <v>48</v>
      </c>
      <c r="C8" s="2">
        <f>'Frais de bureau'!E4</f>
        <v>0</v>
      </c>
      <c r="D8" s="2">
        <f>'Frais de bureau'!E5</f>
        <v>0</v>
      </c>
      <c r="E8" s="2">
        <f>'Frais de bureau'!E6</f>
        <v>0</v>
      </c>
      <c r="F8" s="2">
        <f>'Frais de bureau'!E7</f>
        <v>0</v>
      </c>
      <c r="G8" s="2">
        <f>'Frais de bureau'!E8</f>
        <v>0</v>
      </c>
      <c r="H8" s="2">
        <f>'Frais de bureau'!E9</f>
        <v>0</v>
      </c>
      <c r="I8" s="2">
        <f>'Frais de bureau'!E10</f>
        <v>0</v>
      </c>
      <c r="J8" s="2">
        <f>'Frais de bureau'!E11</f>
        <v>0</v>
      </c>
      <c r="K8" s="2">
        <f>'Frais de bureau'!E12</f>
        <v>0</v>
      </c>
      <c r="L8" s="2">
        <f>'Frais de bureau'!E13</f>
        <v>0</v>
      </c>
      <c r="M8" s="2">
        <f>'Frais de bureau'!E14</f>
        <v>0</v>
      </c>
      <c r="N8" s="2">
        <f>'Frais de bureau'!E15</f>
        <v>0</v>
      </c>
      <c r="O8" s="10">
        <f t="shared" si="0"/>
        <v>0</v>
      </c>
    </row>
    <row r="9" spans="1:16" x14ac:dyDescent="0.15">
      <c r="A9" s="1" t="str">
        <f>'Frais de représentation'!A1</f>
        <v>Frais de représentation</v>
      </c>
      <c r="B9" s="76" t="s">
        <v>48</v>
      </c>
      <c r="C9" s="2">
        <f>'Frais de représentation'!E4</f>
        <v>0</v>
      </c>
      <c r="D9" s="2">
        <f>'Frais de représentation'!E5</f>
        <v>0</v>
      </c>
      <c r="E9" s="2">
        <f>'Frais de représentation'!E6</f>
        <v>0</v>
      </c>
      <c r="F9" s="2">
        <f>'Frais de représentation'!E7</f>
        <v>0</v>
      </c>
      <c r="G9" s="2">
        <f>'Frais de représentation'!E8</f>
        <v>0</v>
      </c>
      <c r="H9" s="2">
        <f>'Frais de représentation'!E9</f>
        <v>0</v>
      </c>
      <c r="I9" s="2">
        <f>'Frais de représentation'!E10</f>
        <v>0</v>
      </c>
      <c r="J9" s="2">
        <f>'Frais de représentation'!E11</f>
        <v>0</v>
      </c>
      <c r="K9" s="2">
        <f>'Frais de représentation'!E12</f>
        <v>0</v>
      </c>
      <c r="L9" s="2">
        <f>'Frais de représentation'!E13</f>
        <v>0</v>
      </c>
      <c r="M9" s="2">
        <f>'Frais de représentation'!E14</f>
        <v>0</v>
      </c>
      <c r="N9" s="2">
        <f>'Frais de représentation'!E15</f>
        <v>0</v>
      </c>
      <c r="O9" s="10">
        <f t="shared" si="0"/>
        <v>0</v>
      </c>
    </row>
    <row r="10" spans="1:16" x14ac:dyDescent="0.15">
      <c r="A10" s="1" t="str">
        <f>'Frais de déplacements'!A1</f>
        <v>Frais de déplacements</v>
      </c>
      <c r="B10" s="76" t="s">
        <v>48</v>
      </c>
      <c r="C10" s="2">
        <f>'Frais de déplacements'!E4</f>
        <v>0</v>
      </c>
      <c r="D10" s="2">
        <f>'Frais de déplacements'!E5</f>
        <v>0</v>
      </c>
      <c r="E10" s="2">
        <f>'Frais de déplacements'!E6</f>
        <v>0</v>
      </c>
      <c r="F10" s="2">
        <f>'Frais de déplacements'!E7</f>
        <v>0</v>
      </c>
      <c r="G10" s="2">
        <f>'Frais de déplacements'!E8</f>
        <v>0</v>
      </c>
      <c r="H10" s="2">
        <f>'Frais de déplacements'!E9</f>
        <v>0</v>
      </c>
      <c r="I10" s="2">
        <f>'Frais de déplacements'!E10</f>
        <v>0</v>
      </c>
      <c r="J10" s="2">
        <f>'Frais de déplacements'!E11</f>
        <v>0</v>
      </c>
      <c r="K10" s="2">
        <f>'Frais de déplacements'!E12</f>
        <v>0</v>
      </c>
      <c r="L10" s="2">
        <f>'Frais de déplacements'!E13</f>
        <v>0</v>
      </c>
      <c r="M10" s="2">
        <f>'Frais de déplacements'!E14</f>
        <v>0</v>
      </c>
      <c r="N10" s="2">
        <f>'Frais de déplacements'!E15</f>
        <v>0</v>
      </c>
      <c r="O10" s="10">
        <f t="shared" si="0"/>
        <v>0</v>
      </c>
    </row>
    <row r="11" spans="1:16" x14ac:dyDescent="0.15">
      <c r="A11" s="1" t="str">
        <f>'Frais divers'!A1</f>
        <v>Frais divers</v>
      </c>
      <c r="B11" s="76" t="s">
        <v>48</v>
      </c>
      <c r="C11" s="2">
        <f>'Frais divers'!E4</f>
        <v>0</v>
      </c>
      <c r="D11" s="2">
        <f>'Frais divers'!E5</f>
        <v>0</v>
      </c>
      <c r="E11" s="2">
        <f>'Frais divers'!E6</f>
        <v>0</v>
      </c>
      <c r="F11" s="2">
        <f>'Frais divers'!E7</f>
        <v>0</v>
      </c>
      <c r="G11" s="2">
        <f>'Frais divers'!E8</f>
        <v>0</v>
      </c>
      <c r="H11" s="2">
        <f>'Frais divers'!E9</f>
        <v>0</v>
      </c>
      <c r="I11" s="2">
        <f>'Frais divers'!E10</f>
        <v>0</v>
      </c>
      <c r="J11" s="2">
        <f>'Frais divers'!E11</f>
        <v>0</v>
      </c>
      <c r="K11" s="2">
        <f>'Frais divers'!E12</f>
        <v>0</v>
      </c>
      <c r="L11" s="2">
        <f>'Frais divers'!E13</f>
        <v>0</v>
      </c>
      <c r="M11" s="2">
        <f>'Frais divers'!E14</f>
        <v>0</v>
      </c>
      <c r="N11" s="2">
        <f>'Frais divers'!E15</f>
        <v>0</v>
      </c>
      <c r="O11" s="10">
        <f t="shared" si="0"/>
        <v>0</v>
      </c>
    </row>
    <row r="12" spans="1:16" ht="13.5" customHeight="1" x14ac:dyDescent="0.15">
      <c r="A12" s="1" t="str">
        <f>'Frais bancaires'!A1</f>
        <v>Frais bancaires</v>
      </c>
      <c r="B12" s="76" t="s">
        <v>48</v>
      </c>
      <c r="C12" s="2">
        <f>'Frais bancaires'!E4</f>
        <v>0</v>
      </c>
      <c r="D12" s="2">
        <f>'Frais bancaires'!E5</f>
        <v>0</v>
      </c>
      <c r="E12" s="2">
        <f>'Frais bancaires'!E6</f>
        <v>0</v>
      </c>
      <c r="F12" s="2">
        <f>'Frais bancaires'!E7</f>
        <v>0</v>
      </c>
      <c r="G12" s="2">
        <f>'Frais bancaires'!E8</f>
        <v>0</v>
      </c>
      <c r="H12" s="2">
        <f>'Frais bancaires'!E9</f>
        <v>0</v>
      </c>
      <c r="I12" s="2">
        <f>'Frais bancaires'!E10</f>
        <v>0</v>
      </c>
      <c r="J12" s="2">
        <f>'Frais bancaires'!E11</f>
        <v>0</v>
      </c>
      <c r="K12" s="2">
        <f>'Frais bancaires'!E12</f>
        <v>0</v>
      </c>
      <c r="L12" s="2">
        <f>'Frais bancaires'!E13</f>
        <v>0</v>
      </c>
      <c r="M12" s="2">
        <f>'Frais bancaires'!E14</f>
        <v>0</v>
      </c>
      <c r="N12" s="2">
        <f>'Frais bancaires'!E15</f>
        <v>0</v>
      </c>
      <c r="O12" s="10">
        <f t="shared" si="0"/>
        <v>0</v>
      </c>
    </row>
    <row r="13" spans="1:16" ht="13.5" customHeight="1" x14ac:dyDescent="0.15">
      <c r="A13" s="1" t="str">
        <f>'Remboursement des avances'!A1</f>
        <v>Remboursement des avances</v>
      </c>
      <c r="B13" s="76" t="s">
        <v>48</v>
      </c>
      <c r="C13" s="2">
        <f>'Remboursement des avances'!E4</f>
        <v>0</v>
      </c>
      <c r="D13" s="2">
        <f>'Remboursement des avances'!E5</f>
        <v>0</v>
      </c>
      <c r="E13" s="2">
        <f>'Remboursement des avances'!E6</f>
        <v>0</v>
      </c>
      <c r="F13" s="2">
        <f>'Remboursement des avances'!E7</f>
        <v>0</v>
      </c>
      <c r="G13" s="2">
        <f>'Remboursement des avances'!E8</f>
        <v>0</v>
      </c>
      <c r="H13" s="2">
        <f>'Remboursement des avances'!E9</f>
        <v>0</v>
      </c>
      <c r="I13" s="2">
        <f>'Remboursement des avances'!E10</f>
        <v>0</v>
      </c>
      <c r="J13" s="2">
        <f>'Remboursement des avances'!E11</f>
        <v>0</v>
      </c>
      <c r="K13" s="2">
        <f>'Remboursement des avances'!E12</f>
        <v>0</v>
      </c>
      <c r="L13" s="2">
        <f>'Remboursement des avances'!E13</f>
        <v>0</v>
      </c>
      <c r="M13" s="2">
        <f>'Remboursement des avances'!E14</f>
        <v>0</v>
      </c>
      <c r="N13" s="2">
        <f>'Remboursement des avances'!E15</f>
        <v>0</v>
      </c>
      <c r="O13" s="10">
        <f t="shared" si="0"/>
        <v>0</v>
      </c>
    </row>
    <row r="14" spans="1:16" x14ac:dyDescent="0.15">
      <c r="A14" s="12" t="s">
        <v>2</v>
      </c>
      <c r="B14" s="12"/>
      <c r="C14" s="11">
        <f t="shared" ref="C14:O14" si="1">SUM(C6:C13)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</row>
    <row r="16" spans="1:16" x14ac:dyDescent="0.15">
      <c r="A16" s="219" t="s">
        <v>3</v>
      </c>
      <c r="B16" s="214"/>
      <c r="C16" s="214"/>
      <c r="D16" s="214"/>
      <c r="E16" s="214"/>
      <c r="F16" s="214"/>
      <c r="G16" s="214"/>
      <c r="H16" s="214"/>
      <c r="I16" s="214"/>
      <c r="J16" s="226"/>
      <c r="K16" s="226"/>
      <c r="L16" s="226"/>
      <c r="M16" s="226"/>
      <c r="N16" s="226"/>
      <c r="O16" s="227"/>
      <c r="P16" s="8"/>
    </row>
    <row r="17" spans="1:15" x14ac:dyDescent="0.15">
      <c r="A17" s="5"/>
      <c r="B17" s="5"/>
      <c r="C17" s="5" t="s">
        <v>5</v>
      </c>
      <c r="D17" s="5" t="s">
        <v>6</v>
      </c>
      <c r="E17" s="5" t="s">
        <v>7</v>
      </c>
      <c r="F17" s="5" t="s">
        <v>8</v>
      </c>
      <c r="G17" s="5" t="s">
        <v>9</v>
      </c>
      <c r="H17" s="5" t="s">
        <v>10</v>
      </c>
      <c r="I17" s="5" t="s">
        <v>11</v>
      </c>
      <c r="J17" s="6" t="s">
        <v>12</v>
      </c>
      <c r="K17" s="6" t="s">
        <v>13</v>
      </c>
      <c r="L17" s="6" t="s">
        <v>14</v>
      </c>
      <c r="M17" s="6" t="s">
        <v>15</v>
      </c>
      <c r="N17" s="6" t="s">
        <v>16</v>
      </c>
      <c r="O17" s="9" t="s">
        <v>17</v>
      </c>
    </row>
    <row r="18" spans="1:15" x14ac:dyDescent="0.15">
      <c r="A18" s="77" t="str">
        <f>Activités!A1</f>
        <v>Activités</v>
      </c>
      <c r="B18" s="76" t="s">
        <v>48</v>
      </c>
      <c r="C18" s="2">
        <f>Activités!E4</f>
        <v>0</v>
      </c>
      <c r="D18" s="2">
        <f>Activités!E5</f>
        <v>0</v>
      </c>
      <c r="E18" s="2">
        <f>Activités!E6</f>
        <v>0</v>
      </c>
      <c r="F18" s="2">
        <f>Activités!E7</f>
        <v>0</v>
      </c>
      <c r="G18" s="2">
        <f>Activités!E8</f>
        <v>0</v>
      </c>
      <c r="H18" s="2">
        <f>Activités!E9</f>
        <v>0</v>
      </c>
      <c r="I18" s="2">
        <f>Activités!E10</f>
        <v>0</v>
      </c>
      <c r="J18" s="2">
        <f>Activités!E11</f>
        <v>0</v>
      </c>
      <c r="K18" s="2">
        <f>Activités!E12</f>
        <v>0</v>
      </c>
      <c r="L18" s="2">
        <f>Activités!E13</f>
        <v>0</v>
      </c>
      <c r="M18" s="2">
        <f>Activités!E14</f>
        <v>0</v>
      </c>
      <c r="N18" s="2">
        <f>Activités!E15</f>
        <v>0</v>
      </c>
      <c r="O18" s="10">
        <f t="shared" ref="O18:O25" si="2">SUM(C18:N18)</f>
        <v>0</v>
      </c>
    </row>
    <row r="19" spans="1:15" x14ac:dyDescent="0.15">
      <c r="A19" s="1" t="str">
        <f>Fidélisation!A1</f>
        <v>Fidélisation</v>
      </c>
      <c r="B19" s="76" t="s">
        <v>48</v>
      </c>
      <c r="C19" s="2">
        <f>Fidélisation!E4</f>
        <v>0</v>
      </c>
      <c r="D19" s="2">
        <f>Fidélisation!E5</f>
        <v>0</v>
      </c>
      <c r="E19" s="2">
        <f>Fidélisation!E6</f>
        <v>0</v>
      </c>
      <c r="F19" s="2">
        <f>Fidélisation!E7</f>
        <v>0</v>
      </c>
      <c r="G19" s="2">
        <f>Fidélisation!E8</f>
        <v>0</v>
      </c>
      <c r="H19" s="2">
        <f>Fidélisation!E9</f>
        <v>0</v>
      </c>
      <c r="I19" s="2">
        <f>Fidélisation!E10</f>
        <v>0</v>
      </c>
      <c r="J19" s="2">
        <f>Fidélisation!E11</f>
        <v>0</v>
      </c>
      <c r="K19" s="2">
        <f>Fidélisation!E12</f>
        <v>0</v>
      </c>
      <c r="L19" s="2">
        <f>Fidélisation!E13</f>
        <v>0</v>
      </c>
      <c r="M19" s="2">
        <f>Fidélisation!E14</f>
        <v>0</v>
      </c>
      <c r="N19" s="2">
        <f>Fidélisation!E15</f>
        <v>0</v>
      </c>
      <c r="O19" s="10">
        <f t="shared" si="2"/>
        <v>0</v>
      </c>
    </row>
    <row r="20" spans="1:15" x14ac:dyDescent="0.15">
      <c r="A20" s="1" t="str">
        <f>'Rétrocessions perçues'!A1</f>
        <v>Rétrocessions perçues</v>
      </c>
      <c r="B20" s="76" t="s">
        <v>48</v>
      </c>
      <c r="C20" s="2">
        <f>'Rétrocessions perçues'!E4</f>
        <v>0</v>
      </c>
      <c r="D20" s="2">
        <f>'Rétrocessions perçues'!E5</f>
        <v>0</v>
      </c>
      <c r="E20" s="2">
        <f>'Rétrocessions perçues'!E6</f>
        <v>0</v>
      </c>
      <c r="F20" s="2">
        <f>'Rétrocessions perçues'!E7</f>
        <v>0</v>
      </c>
      <c r="G20" s="2">
        <f>'Rétrocessions perçues'!E8</f>
        <v>0</v>
      </c>
      <c r="H20" s="2">
        <f>'Rétrocessions perçues'!E9</f>
        <v>0</v>
      </c>
      <c r="I20" s="2">
        <f>'Rétrocessions perçues'!E10</f>
        <v>0</v>
      </c>
      <c r="J20" s="2">
        <f>'Rétrocessions perçues'!E11</f>
        <v>0</v>
      </c>
      <c r="K20" s="2">
        <f>'Rétrocessions perçues'!E12</f>
        <v>0</v>
      </c>
      <c r="L20" s="2">
        <f>'Rétrocessions perçues'!E13</f>
        <v>0</v>
      </c>
      <c r="M20" s="2">
        <f>'Rétrocessions perçues'!E14</f>
        <v>0</v>
      </c>
      <c r="N20" s="2">
        <f>'Rétrocessions perçues'!E15</f>
        <v>0</v>
      </c>
      <c r="O20" s="10">
        <f t="shared" si="2"/>
        <v>0</v>
      </c>
    </row>
    <row r="21" spans="1:15" x14ac:dyDescent="0.15">
      <c r="A21" s="1" t="str">
        <f>Dons!A1</f>
        <v>Dons</v>
      </c>
      <c r="B21" s="76" t="s">
        <v>48</v>
      </c>
      <c r="C21" s="2">
        <f>Dons!E4</f>
        <v>0</v>
      </c>
      <c r="D21" s="2">
        <f>Dons!E5</f>
        <v>0</v>
      </c>
      <c r="E21" s="2">
        <f>Dons!E6</f>
        <v>0</v>
      </c>
      <c r="F21" s="2">
        <f>Dons!E7</f>
        <v>0</v>
      </c>
      <c r="G21" s="2">
        <f>Dons!E8</f>
        <v>0</v>
      </c>
      <c r="H21" s="2">
        <f>Dons!E9</f>
        <v>0</v>
      </c>
      <c r="I21" s="2">
        <f>Dons!E10</f>
        <v>0</v>
      </c>
      <c r="J21" s="2">
        <f>Dons!E11</f>
        <v>0</v>
      </c>
      <c r="K21" s="2">
        <f>Dons!E12</f>
        <v>0</v>
      </c>
      <c r="L21" s="2">
        <f>Dons!E13</f>
        <v>0</v>
      </c>
      <c r="M21" s="2">
        <f>Dons!E14</f>
        <v>0</v>
      </c>
      <c r="N21" s="2">
        <f>Dons!E15</f>
        <v>0</v>
      </c>
      <c r="O21" s="10">
        <f t="shared" ref="O21:O22" si="3">SUM(C21:N21)</f>
        <v>0</v>
      </c>
    </row>
    <row r="22" spans="1:15" x14ac:dyDescent="0.15">
      <c r="A22" s="1" t="str">
        <f>Sponsoring!A1</f>
        <v>Sponsoring</v>
      </c>
      <c r="B22" s="76" t="s">
        <v>48</v>
      </c>
      <c r="C22" s="2">
        <f>Sponsoring!E4</f>
        <v>0</v>
      </c>
      <c r="D22" s="2">
        <f>Sponsoring!E5</f>
        <v>0</v>
      </c>
      <c r="E22" s="2">
        <f>Sponsoring!E6</f>
        <v>0</v>
      </c>
      <c r="F22" s="2">
        <f>Sponsoring!E7</f>
        <v>0</v>
      </c>
      <c r="G22" s="2">
        <f>Sponsoring!E8</f>
        <v>0</v>
      </c>
      <c r="H22" s="2">
        <f>Sponsoring!E9</f>
        <v>0</v>
      </c>
      <c r="I22" s="2">
        <f>Sponsoring!E10</f>
        <v>0</v>
      </c>
      <c r="J22" s="2">
        <f>Sponsoring!E11</f>
        <v>0</v>
      </c>
      <c r="K22" s="2">
        <f>Sponsoring!E12</f>
        <v>0</v>
      </c>
      <c r="L22" s="2">
        <f>Sponsoring!E13</f>
        <v>0</v>
      </c>
      <c r="M22" s="2">
        <f>Sponsoring!E14</f>
        <v>0</v>
      </c>
      <c r="N22" s="2">
        <f>Sponsoring!E15</f>
        <v>0</v>
      </c>
      <c r="O22" s="10">
        <f t="shared" si="3"/>
        <v>0</v>
      </c>
    </row>
    <row r="23" spans="1:15" x14ac:dyDescent="0.15">
      <c r="A23" s="84" t="str">
        <f>'Recettes diverses'!A1</f>
        <v>Recettes diverses</v>
      </c>
      <c r="B23" s="76" t="s">
        <v>48</v>
      </c>
      <c r="C23" s="2">
        <f>'Recettes diverses'!E4</f>
        <v>0</v>
      </c>
      <c r="D23" s="2">
        <f>'Recettes diverses'!E5</f>
        <v>0</v>
      </c>
      <c r="E23" s="2">
        <f>'Recettes diverses'!E6</f>
        <v>0</v>
      </c>
      <c r="F23" s="2">
        <f>'Recettes diverses'!E7</f>
        <v>0</v>
      </c>
      <c r="G23" s="2">
        <f>'Recettes diverses'!E8</f>
        <v>0</v>
      </c>
      <c r="H23" s="2">
        <f>'Recettes diverses'!E9</f>
        <v>0</v>
      </c>
      <c r="I23" s="2">
        <f>'Recettes diverses'!E10</f>
        <v>0</v>
      </c>
      <c r="J23" s="2">
        <f>'Recettes diverses'!E11</f>
        <v>0</v>
      </c>
      <c r="K23" s="2">
        <f>'Recettes diverses'!E12</f>
        <v>0</v>
      </c>
      <c r="L23" s="2">
        <f>'Recettes diverses'!E13</f>
        <v>0</v>
      </c>
      <c r="M23" s="2">
        <f>'Recettes diverses'!E14</f>
        <v>0</v>
      </c>
      <c r="N23" s="2">
        <f>'Recettes diverses'!E15</f>
        <v>0</v>
      </c>
      <c r="O23" s="10">
        <f t="shared" si="2"/>
        <v>0</v>
      </c>
    </row>
    <row r="24" spans="1:15" x14ac:dyDescent="0.15">
      <c r="A24" s="1" t="str">
        <f>'Recettes financières'!A1</f>
        <v>Recettes financières</v>
      </c>
      <c r="B24" s="76" t="s">
        <v>48</v>
      </c>
      <c r="C24" s="2">
        <f>'Recettes financières'!E4</f>
        <v>0</v>
      </c>
      <c r="D24" s="2">
        <f>'Recettes financières'!E5</f>
        <v>0</v>
      </c>
      <c r="E24" s="2">
        <f>'Recettes financières'!E6</f>
        <v>0</v>
      </c>
      <c r="F24" s="2">
        <f>'Recettes financières'!E7</f>
        <v>0</v>
      </c>
      <c r="G24" s="2">
        <f>'Recettes financières'!E8</f>
        <v>0</v>
      </c>
      <c r="H24" s="2">
        <f>'Recettes financières'!E9</f>
        <v>0</v>
      </c>
      <c r="I24" s="2">
        <f>'Recettes financières'!E10</f>
        <v>0</v>
      </c>
      <c r="J24" s="2">
        <f>'Recettes financières'!E11</f>
        <v>0</v>
      </c>
      <c r="K24" s="2">
        <f>'Recettes financières'!E12</f>
        <v>0</v>
      </c>
      <c r="L24" s="2">
        <f>'Recettes financières'!E13</f>
        <v>0</v>
      </c>
      <c r="M24" s="2">
        <f>'Recettes financières'!E14</f>
        <v>0</v>
      </c>
      <c r="N24" s="2">
        <f>'Recettes financières'!E15</f>
        <v>0</v>
      </c>
      <c r="O24" s="10">
        <f t="shared" si="2"/>
        <v>0</v>
      </c>
    </row>
    <row r="25" spans="1:15" x14ac:dyDescent="0.15">
      <c r="A25" s="1" t="str">
        <f>'Avances perçues'!A1</f>
        <v>Avances perçues</v>
      </c>
      <c r="B25" s="76" t="s">
        <v>48</v>
      </c>
      <c r="C25" s="2">
        <f>'Avances perçues'!E4</f>
        <v>0</v>
      </c>
      <c r="D25" s="2">
        <f>'Avances perçues'!E5</f>
        <v>0</v>
      </c>
      <c r="E25" s="2">
        <f>'Avances perçues'!E6</f>
        <v>0</v>
      </c>
      <c r="F25" s="2">
        <f>'Avances perçues'!E7</f>
        <v>0</v>
      </c>
      <c r="G25" s="2">
        <f>'Avances perçues'!E8</f>
        <v>0</v>
      </c>
      <c r="H25" s="2">
        <f>'Avances perçues'!E9</f>
        <v>0</v>
      </c>
      <c r="I25" s="2">
        <f>'Avances perçues'!E10</f>
        <v>0</v>
      </c>
      <c r="J25" s="2">
        <f>'Avances perçues'!E11</f>
        <v>0</v>
      </c>
      <c r="K25" s="2">
        <f>'Avances perçues'!E12</f>
        <v>0</v>
      </c>
      <c r="L25" s="2">
        <f>'Avances perçues'!E13</f>
        <v>0</v>
      </c>
      <c r="M25" s="2">
        <f>'Avances perçues'!E14</f>
        <v>0</v>
      </c>
      <c r="N25" s="2">
        <f>'Avances perçues'!E15</f>
        <v>0</v>
      </c>
      <c r="O25" s="10">
        <f t="shared" si="2"/>
        <v>0</v>
      </c>
    </row>
    <row r="26" spans="1:15" x14ac:dyDescent="0.15">
      <c r="A26" s="12" t="s">
        <v>4</v>
      </c>
      <c r="B26" s="12"/>
      <c r="C26" s="11">
        <f>SUM(C18:C25)</f>
        <v>0</v>
      </c>
      <c r="D26" s="11">
        <f t="shared" ref="D26:N26" si="4">SUM(D18:D25)</f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>SUM(O18:O25)</f>
        <v>0</v>
      </c>
    </row>
    <row r="27" spans="1:15" x14ac:dyDescent="0.15">
      <c r="A27" s="14"/>
      <c r="B27" s="14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5"/>
    </row>
    <row r="28" spans="1:15" x14ac:dyDescent="0.15">
      <c r="A28" s="219" t="s">
        <v>86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1"/>
      <c r="O28" s="15"/>
    </row>
    <row r="29" spans="1:15" x14ac:dyDescent="0.15">
      <c r="A29" s="14" t="s">
        <v>88</v>
      </c>
      <c r="B29" s="14"/>
      <c r="C29" s="15">
        <f>C26-C14</f>
        <v>0</v>
      </c>
      <c r="D29" s="15">
        <f t="shared" ref="D29:N29" si="5">D26-D14</f>
        <v>0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5">
        <f t="shared" si="5"/>
        <v>0</v>
      </c>
      <c r="I29" s="15">
        <f t="shared" si="5"/>
        <v>0</v>
      </c>
      <c r="J29" s="15">
        <f t="shared" si="5"/>
        <v>0</v>
      </c>
      <c r="K29" s="15">
        <f t="shared" si="5"/>
        <v>0</v>
      </c>
      <c r="L29" s="15">
        <f t="shared" si="5"/>
        <v>0</v>
      </c>
      <c r="M29" s="15">
        <f t="shared" si="5"/>
        <v>0</v>
      </c>
      <c r="N29" s="15">
        <f t="shared" si="5"/>
        <v>0</v>
      </c>
      <c r="O29" s="15"/>
    </row>
    <row r="30" spans="1:15" x14ac:dyDescent="0.15">
      <c r="A30" s="35" t="s">
        <v>87</v>
      </c>
      <c r="B30" s="35"/>
      <c r="C30" s="17">
        <f>C29</f>
        <v>0</v>
      </c>
      <c r="D30" s="17">
        <f>D29+C30</f>
        <v>0</v>
      </c>
      <c r="E30" s="17">
        <f>E29+D30</f>
        <v>0</v>
      </c>
      <c r="F30" s="17">
        <f t="shared" ref="F30:N30" si="6">F29+E30</f>
        <v>0</v>
      </c>
      <c r="G30" s="17">
        <f t="shared" si="6"/>
        <v>0</v>
      </c>
      <c r="H30" s="17">
        <f t="shared" si="6"/>
        <v>0</v>
      </c>
      <c r="I30" s="17">
        <f t="shared" si="6"/>
        <v>0</v>
      </c>
      <c r="J30" s="17">
        <f t="shared" si="6"/>
        <v>0</v>
      </c>
      <c r="K30" s="17">
        <f t="shared" si="6"/>
        <v>0</v>
      </c>
      <c r="L30" s="17">
        <f t="shared" si="6"/>
        <v>0</v>
      </c>
      <c r="M30" s="17">
        <f t="shared" si="6"/>
        <v>0</v>
      </c>
      <c r="N30" s="17">
        <f t="shared" si="6"/>
        <v>0</v>
      </c>
      <c r="O30" s="78"/>
    </row>
    <row r="32" spans="1:15" x14ac:dyDescent="0.15">
      <c r="A32" s="219" t="s">
        <v>100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1"/>
      <c r="O32" s="9" t="s">
        <v>17</v>
      </c>
    </row>
    <row r="33" spans="1:15" x14ac:dyDescent="0.15">
      <c r="A33" t="str">
        <f>'Journal de banque (vue)'!A1</f>
        <v>Journal de banque (vue)</v>
      </c>
      <c r="B33" s="97" t="s">
        <v>48</v>
      </c>
      <c r="C33" s="19">
        <f>'Journal de banque (vue)'!D5</f>
        <v>0</v>
      </c>
      <c r="D33" s="2">
        <f>'Journal de banque (vue)'!D6</f>
        <v>0</v>
      </c>
      <c r="E33" s="2">
        <f>'Journal de banque (vue)'!D7</f>
        <v>0</v>
      </c>
      <c r="F33" s="2">
        <f>'Journal de banque (vue)'!D8</f>
        <v>0</v>
      </c>
      <c r="G33" s="2">
        <f>'Journal de banque (vue)'!D9</f>
        <v>0</v>
      </c>
      <c r="H33" s="2">
        <f>'Journal de banque (vue)'!D10</f>
        <v>0</v>
      </c>
      <c r="I33" s="2">
        <f>'Journal de banque (vue)'!D11</f>
        <v>0</v>
      </c>
      <c r="J33" s="2">
        <f>'Journal de banque (vue)'!D12</f>
        <v>0</v>
      </c>
      <c r="K33" s="2">
        <f>'Journal de banque (vue)'!D13</f>
        <v>0</v>
      </c>
      <c r="L33" s="2">
        <f>'Journal de banque (vue)'!D14</f>
        <v>0</v>
      </c>
      <c r="M33" s="2">
        <f>'Journal de banque (vue)'!D15</f>
        <v>0</v>
      </c>
      <c r="N33" s="2">
        <f>'Journal de banque (vue)'!D16</f>
        <v>0</v>
      </c>
      <c r="O33" s="10">
        <f>SUM(C33:N33)</f>
        <v>0</v>
      </c>
    </row>
    <row r="34" spans="1:15" x14ac:dyDescent="0.15">
      <c r="A34" s="16" t="str">
        <f>'Journal de banque (épargne)'!A1</f>
        <v>Journal de banque (épargne)</v>
      </c>
      <c r="B34" s="97" t="s">
        <v>48</v>
      </c>
      <c r="C34" s="19">
        <f>'Journal de banque (épargne)'!D5</f>
        <v>0</v>
      </c>
      <c r="D34" s="2">
        <f>'Journal de banque (épargne)'!D6</f>
        <v>0</v>
      </c>
      <c r="E34" s="2">
        <f>'Journal de banque (épargne)'!D7</f>
        <v>0</v>
      </c>
      <c r="F34" s="2">
        <f>'Journal de banque (épargne)'!D8</f>
        <v>0</v>
      </c>
      <c r="G34" s="2">
        <f>'Journal de banque (épargne)'!D9</f>
        <v>0</v>
      </c>
      <c r="H34" s="2">
        <f>'Journal de banque (épargne)'!D10</f>
        <v>0</v>
      </c>
      <c r="I34" s="2">
        <f>'Journal de banque (épargne)'!D11</f>
        <v>0</v>
      </c>
      <c r="J34" s="2">
        <f>'Journal de banque (épargne)'!D12</f>
        <v>0</v>
      </c>
      <c r="K34" s="2">
        <f>'Journal de banque (épargne)'!D13</f>
        <v>0</v>
      </c>
      <c r="L34" s="2">
        <f>'Journal de banque (épargne)'!D14</f>
        <v>0</v>
      </c>
      <c r="M34" s="2">
        <f>'Journal de banque (épargne)'!D15</f>
        <v>0</v>
      </c>
      <c r="N34" s="2">
        <f>'Journal de banque (épargne)'!D16</f>
        <v>0</v>
      </c>
      <c r="O34" s="10">
        <f>SUM(C34:N34)</f>
        <v>0</v>
      </c>
    </row>
    <row r="35" spans="1:15" x14ac:dyDescent="0.15">
      <c r="A35" t="str">
        <f>'Journal de caisse'!A1</f>
        <v>Journal de caisse</v>
      </c>
      <c r="B35" s="97" t="s">
        <v>48</v>
      </c>
      <c r="C35" s="19">
        <f>'Journal de caisse'!D5</f>
        <v>0</v>
      </c>
      <c r="D35" s="2">
        <f>'Journal de caisse'!D6</f>
        <v>0</v>
      </c>
      <c r="E35" s="2">
        <f>'Journal de caisse'!D7</f>
        <v>0</v>
      </c>
      <c r="F35" s="2">
        <f>'Journal de caisse'!D8</f>
        <v>0</v>
      </c>
      <c r="G35" s="2">
        <f>'Journal de caisse'!D9</f>
        <v>0</v>
      </c>
      <c r="H35" s="2">
        <f>'Journal de caisse'!D10</f>
        <v>0</v>
      </c>
      <c r="I35" s="2">
        <f>'Journal de caisse'!D11</f>
        <v>0</v>
      </c>
      <c r="J35" s="2">
        <f>'Journal de caisse'!D12</f>
        <v>0</v>
      </c>
      <c r="K35" s="2">
        <f>'Journal de caisse'!D13</f>
        <v>0</v>
      </c>
      <c r="L35" s="2">
        <f>'Journal de caisse'!D14</f>
        <v>0</v>
      </c>
      <c r="M35" s="2">
        <f>'Journal de caisse'!D15</f>
        <v>0</v>
      </c>
      <c r="N35" s="2">
        <f>'Journal de caisse'!D16</f>
        <v>0</v>
      </c>
      <c r="O35" s="10">
        <f>SUM(C35:N35)</f>
        <v>0</v>
      </c>
    </row>
    <row r="36" spans="1:15" x14ac:dyDescent="0.15">
      <c r="A36" s="34" t="s">
        <v>17</v>
      </c>
      <c r="B36" s="12"/>
      <c r="C36" s="98">
        <f>SUM(C33:C35)</f>
        <v>0</v>
      </c>
      <c r="D36" s="98">
        <f t="shared" ref="D36:N36" si="7">SUM(D33:D35)</f>
        <v>0</v>
      </c>
      <c r="E36" s="98">
        <f t="shared" si="7"/>
        <v>0</v>
      </c>
      <c r="F36" s="98">
        <f t="shared" si="7"/>
        <v>0</v>
      </c>
      <c r="G36" s="98">
        <f t="shared" si="7"/>
        <v>0</v>
      </c>
      <c r="H36" s="98">
        <f t="shared" si="7"/>
        <v>0</v>
      </c>
      <c r="I36" s="98">
        <f t="shared" si="7"/>
        <v>0</v>
      </c>
      <c r="J36" s="98">
        <f t="shared" si="7"/>
        <v>0</v>
      </c>
      <c r="K36" s="98">
        <f t="shared" si="7"/>
        <v>0</v>
      </c>
      <c r="L36" s="98">
        <f t="shared" si="7"/>
        <v>0</v>
      </c>
      <c r="M36" s="98">
        <f t="shared" si="7"/>
        <v>0</v>
      </c>
      <c r="N36" s="98">
        <f t="shared" si="7"/>
        <v>0</v>
      </c>
      <c r="O36" s="11">
        <f>SUM(C36:N36)</f>
        <v>0</v>
      </c>
    </row>
    <row r="38" spans="1:15" x14ac:dyDescent="0.15">
      <c r="A38" s="222" t="s">
        <v>35</v>
      </c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</row>
    <row r="39" spans="1:15" x14ac:dyDescent="0.15">
      <c r="A39" s="4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15">
      <c r="A40" s="4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</sheetData>
  <sheetProtection sheet="1" objects="1" scenarios="1"/>
  <mergeCells count="9">
    <mergeCell ref="A38:O38"/>
    <mergeCell ref="A28:N28"/>
    <mergeCell ref="A32:N32"/>
    <mergeCell ref="K3:O3"/>
    <mergeCell ref="A1:O1"/>
    <mergeCell ref="A16:O16"/>
    <mergeCell ref="A2:O2"/>
    <mergeCell ref="A3:C3"/>
    <mergeCell ref="A4:O4"/>
  </mergeCells>
  <phoneticPr fontId="3" type="noConversion"/>
  <hyperlinks>
    <hyperlink ref="A38:C38" location="'Synthèse par mois'!A1" display="Pour retourner au haut de la feuille, cliquez ici" xr:uid="{00000000-0004-0000-0200-000001000000}"/>
    <hyperlink ref="A38:O38" location="'Synthèse par mois'!B1" display="Pour retourner au haut de la feuille, cliquez ici" xr:uid="{00000000-0004-0000-0200-000018000000}"/>
    <hyperlink ref="K3" location="'Compte de résultat'!A1" display="Pour retourner au compte de résultat, cliquez ici" xr:uid="{C872680A-2658-6A4A-96B9-F666363F4427}"/>
    <hyperlink ref="B6" location="'Frais de location'!A1" display="'Frais de location'!A1" xr:uid="{C3BFCB3F-2E31-C14E-AA1A-A47EE8972924}"/>
    <hyperlink ref="B7" location="'Matériel &amp; fournitures'!A1" display="'Matériel &amp; fournitures'!A1" xr:uid="{A5996D4E-A2A1-8C47-97DF-4BACAF4F7395}"/>
    <hyperlink ref="B8" location="'Frais de bureau'!A1" display="'Frais de bureau'!A1" xr:uid="{490A5C28-D531-5746-B7C3-D4D4CB682B29}"/>
    <hyperlink ref="B9" location="'Frais de représentation'!A1" display="'Frais de représentation'!A1" xr:uid="{FDBFB429-D916-6B49-AD2B-846B9AE532A6}"/>
    <hyperlink ref="B10" location="'Frais de déplacements'!A1" display="'Frais de déplacements'!A1" xr:uid="{3F51187E-FE87-7043-9914-D3A15CAF6964}"/>
    <hyperlink ref="B11" location="'Frais divers'!A1" display="Détails" xr:uid="{1849D7B9-9CAC-2E4A-8676-A1EAEF3E0441}"/>
    <hyperlink ref="B12" location="'Frais bancaires'!A1" display="'Frais bancaires'!A1" xr:uid="{8858106B-9AA2-EB45-A995-50CC17D2E2C2}"/>
    <hyperlink ref="B13" location="'Remboursement des avances'!A1" display="'Remboursement des avances'!A1" xr:uid="{52596213-1689-F64D-84D0-25B6CD6A7CB2}"/>
    <hyperlink ref="B18" location="Activités!A1" display="Détails" xr:uid="{AD651310-7CFA-614F-8B96-A0B1413B583E}"/>
    <hyperlink ref="B19" location="Fidélisation!A1" display="Détails" xr:uid="{B66403F8-7958-3440-8925-9EDAA3B6231C}"/>
    <hyperlink ref="B20" location="'Rétrocessions perçues'!A1" display="Détails" xr:uid="{4C97F79C-5B63-F04B-B538-89FFFA111B54}"/>
    <hyperlink ref="B21" location="Dons!A1" display="Détails" xr:uid="{58AE4B14-F54E-5945-BB9C-5D492FD7AE43}"/>
    <hyperlink ref="B22" location="Sponsoring!A1" display="Détails" xr:uid="{EC6FE60E-0A4C-3647-830A-3901FE4803E1}"/>
    <hyperlink ref="B23" location="'Recettes diverses'!A1" display="Détails" xr:uid="{7B6D2567-86A7-954C-A2FF-813FE871FA44}"/>
    <hyperlink ref="B24" location="'Recettes financières'!A1" display="Détails" xr:uid="{C9ECF8F6-8D64-C148-964C-2C81363E2179}"/>
    <hyperlink ref="B25" location="'Avances perçues'!A1" display="Détails" xr:uid="{C8549EE0-E85C-0843-9D84-396E24493041}"/>
    <hyperlink ref="B33" location="'Journal de banque (vue)'!A1" display="Détais" xr:uid="{F807D2FC-AC93-5B45-B161-8E90918A2D71}"/>
    <hyperlink ref="B34" location="'Journal de banque (épargne)'!A1" display="Détais" xr:uid="{B3F54088-E102-F740-8AF6-E5756565DC85}"/>
    <hyperlink ref="B35" location="'Journal de caisse'!A1" display="Détais" xr:uid="{C0CFC799-D70B-C841-8B90-7B9B064CED85}"/>
  </hyperlinks>
  <pageMargins left="0.78740157499999996" right="0.78740157499999996" top="0.984251969" bottom="0.984251969" header="0.5" footer="0.5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25"/>
  <sheetViews>
    <sheetView topLeftCell="A2" workbookViewId="0">
      <selection activeCell="B13" sqref="B13"/>
    </sheetView>
  </sheetViews>
  <sheetFormatPr baseColWidth="10" defaultColWidth="9.1640625" defaultRowHeight="13" outlineLevelRow="2" x14ac:dyDescent="0.15"/>
  <cols>
    <col min="1" max="1" width="14.33203125" style="1" customWidth="1"/>
    <col min="2" max="2" width="55.5" style="1" customWidth="1"/>
    <col min="3" max="3" width="10.6640625" style="1" customWidth="1"/>
    <col min="4" max="4" width="8.6640625" style="1" customWidth="1"/>
    <col min="5" max="5" width="11.1640625" style="1" customWidth="1"/>
    <col min="6" max="6" width="30.83203125" style="18" customWidth="1"/>
  </cols>
  <sheetData>
    <row r="1" spans="1:6" x14ac:dyDescent="0.15">
      <c r="A1" s="231" t="s">
        <v>61</v>
      </c>
      <c r="B1" s="232"/>
      <c r="C1" s="232"/>
      <c r="D1" s="232"/>
      <c r="E1" s="232"/>
      <c r="F1" s="232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</row>
    <row r="5" spans="1:6" outlineLevel="1" x14ac:dyDescent="0.15">
      <c r="A5" s="36">
        <v>2</v>
      </c>
      <c r="B5" s="116" t="s">
        <v>6</v>
      </c>
      <c r="C5" s="4"/>
      <c r="D5" s="4"/>
      <c r="E5" s="2">
        <f>SUMIF(A20:A119,"=2",E20:E119)</f>
        <v>0</v>
      </c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s="115" customFormat="1" outlineLevel="2" x14ac:dyDescent="0.15">
      <c r="A20" s="108"/>
      <c r="B20" s="109"/>
      <c r="C20" s="110"/>
      <c r="D20" s="111"/>
      <c r="E20" s="112"/>
      <c r="F20" s="113"/>
    </row>
    <row r="21" spans="1:6" s="115" customFormat="1" outlineLevel="2" x14ac:dyDescent="0.15">
      <c r="A21" s="108"/>
      <c r="B21" s="109"/>
      <c r="C21" s="110"/>
      <c r="D21" s="111"/>
      <c r="E21" s="112"/>
      <c r="F21" s="113"/>
    </row>
    <row r="22" spans="1:6" s="115" customFormat="1" outlineLevel="2" x14ac:dyDescent="0.15">
      <c r="A22" s="108"/>
      <c r="B22" s="109"/>
      <c r="C22" s="110"/>
      <c r="D22" s="111"/>
      <c r="E22" s="112"/>
      <c r="F22" s="113"/>
    </row>
    <row r="23" spans="1:6" s="115" customFormat="1" outlineLevel="2" x14ac:dyDescent="0.15">
      <c r="A23" s="108"/>
      <c r="B23" s="109"/>
      <c r="C23" s="110"/>
      <c r="D23" s="111"/>
      <c r="E23" s="112"/>
      <c r="F23" s="113"/>
    </row>
    <row r="24" spans="1:6" s="115" customFormat="1" outlineLevel="2" x14ac:dyDescent="0.15">
      <c r="A24" s="108"/>
      <c r="B24" s="109"/>
      <c r="C24" s="110"/>
      <c r="D24" s="111"/>
      <c r="E24" s="112"/>
      <c r="F24" s="113"/>
    </row>
    <row r="25" spans="1:6" s="115" customFormat="1" outlineLevel="2" x14ac:dyDescent="0.15">
      <c r="A25" s="108"/>
      <c r="B25" s="109"/>
      <c r="C25" s="110"/>
      <c r="D25" s="111"/>
      <c r="E25" s="112"/>
      <c r="F25" s="113"/>
    </row>
    <row r="26" spans="1:6" s="115" customFormat="1" outlineLevel="2" x14ac:dyDescent="0.15">
      <c r="A26" s="108"/>
      <c r="B26" s="109"/>
      <c r="C26" s="110"/>
      <c r="D26" s="111"/>
      <c r="E26" s="112"/>
      <c r="F26" s="113"/>
    </row>
    <row r="27" spans="1:6" s="115" customFormat="1" outlineLevel="2" x14ac:dyDescent="0.15">
      <c r="A27" s="108"/>
      <c r="B27" s="109"/>
      <c r="C27" s="110"/>
      <c r="D27" s="111"/>
      <c r="E27" s="112"/>
      <c r="F27" s="113"/>
    </row>
    <row r="28" spans="1:6" s="115" customFormat="1" ht="11.25" customHeight="1" outlineLevel="2" x14ac:dyDescent="0.15">
      <c r="A28" s="108"/>
      <c r="B28" s="109"/>
      <c r="C28" s="110"/>
      <c r="D28" s="111"/>
      <c r="E28" s="112"/>
      <c r="F28" s="113"/>
    </row>
    <row r="29" spans="1:6" s="115" customFormat="1" outlineLevel="2" x14ac:dyDescent="0.15">
      <c r="A29" s="108"/>
      <c r="B29" s="109"/>
      <c r="C29" s="110"/>
      <c r="D29" s="111"/>
      <c r="E29" s="112"/>
      <c r="F29" s="113"/>
    </row>
    <row r="30" spans="1:6" s="115" customFormat="1" outlineLevel="2" x14ac:dyDescent="0.15">
      <c r="A30" s="108"/>
      <c r="B30" s="109"/>
      <c r="C30" s="110"/>
      <c r="D30" s="111"/>
      <c r="E30" s="112"/>
      <c r="F30" s="113"/>
    </row>
    <row r="31" spans="1:6" s="115" customFormat="1" x14ac:dyDescent="0.15">
      <c r="A31" s="108"/>
      <c r="B31" s="109"/>
      <c r="C31" s="110"/>
      <c r="D31" s="111"/>
      <c r="E31" s="112"/>
      <c r="F31" s="113"/>
    </row>
    <row r="32" spans="1:6" s="115" customFormat="1" x14ac:dyDescent="0.15">
      <c r="A32" s="108"/>
      <c r="B32" s="109"/>
      <c r="C32" s="110"/>
      <c r="D32" s="111"/>
      <c r="E32" s="112"/>
      <c r="F32" s="113"/>
    </row>
    <row r="33" spans="1:6" s="115" customFormat="1" x14ac:dyDescent="0.15">
      <c r="A33" s="108"/>
      <c r="B33" s="109"/>
      <c r="C33" s="110"/>
      <c r="D33" s="111"/>
      <c r="E33" s="112"/>
      <c r="F33" s="113"/>
    </row>
    <row r="34" spans="1:6" s="115" customFormat="1" x14ac:dyDescent="0.15">
      <c r="A34" s="108"/>
      <c r="B34" s="109"/>
      <c r="C34" s="110"/>
      <c r="D34" s="111"/>
      <c r="E34" s="112"/>
      <c r="F34" s="113"/>
    </row>
    <row r="35" spans="1:6" s="115" customFormat="1" x14ac:dyDescent="0.15">
      <c r="A35" s="108"/>
      <c r="B35" s="109"/>
      <c r="C35" s="110"/>
      <c r="D35" s="111"/>
      <c r="E35" s="112"/>
      <c r="F35" s="113"/>
    </row>
    <row r="36" spans="1:6" s="115" customFormat="1" x14ac:dyDescent="0.15">
      <c r="A36" s="108"/>
      <c r="B36" s="109"/>
      <c r="C36" s="110"/>
      <c r="D36" s="111"/>
      <c r="E36" s="112"/>
      <c r="F36" s="113"/>
    </row>
    <row r="37" spans="1:6" s="115" customFormat="1" x14ac:dyDescent="0.15">
      <c r="A37" s="108"/>
      <c r="B37" s="109"/>
      <c r="C37" s="110"/>
      <c r="D37" s="111"/>
      <c r="E37" s="112"/>
      <c r="F37" s="113"/>
    </row>
    <row r="38" spans="1:6" s="115" customFormat="1" x14ac:dyDescent="0.15">
      <c r="A38" s="108"/>
      <c r="B38" s="109"/>
      <c r="C38" s="114"/>
      <c r="D38" s="111"/>
      <c r="E38" s="112"/>
      <c r="F38" s="113"/>
    </row>
    <row r="39" spans="1:6" s="115" customFormat="1" x14ac:dyDescent="0.15">
      <c r="A39" s="108"/>
      <c r="B39" s="109"/>
      <c r="C39" s="114"/>
      <c r="D39" s="111"/>
      <c r="E39" s="112"/>
      <c r="F39" s="113"/>
    </row>
    <row r="40" spans="1:6" s="115" customFormat="1" x14ac:dyDescent="0.15">
      <c r="A40" s="108"/>
      <c r="B40" s="109"/>
      <c r="C40" s="114"/>
      <c r="D40" s="111"/>
      <c r="E40" s="112"/>
      <c r="F40" s="113"/>
    </row>
    <row r="41" spans="1:6" s="115" customFormat="1" x14ac:dyDescent="0.15">
      <c r="A41" s="108"/>
      <c r="B41" s="109"/>
      <c r="C41" s="114"/>
      <c r="D41" s="111"/>
      <c r="E41" s="112"/>
      <c r="F41" s="113"/>
    </row>
    <row r="42" spans="1:6" s="115" customFormat="1" x14ac:dyDescent="0.15">
      <c r="A42" s="108"/>
      <c r="B42" s="109"/>
      <c r="C42" s="114"/>
      <c r="D42" s="111"/>
      <c r="E42" s="112"/>
      <c r="F42" s="113"/>
    </row>
    <row r="43" spans="1:6" s="115" customFormat="1" x14ac:dyDescent="0.15">
      <c r="A43" s="108"/>
      <c r="B43" s="109"/>
      <c r="C43" s="114"/>
      <c r="D43" s="111"/>
      <c r="E43" s="112"/>
      <c r="F43" s="113"/>
    </row>
    <row r="44" spans="1:6" s="115" customFormat="1" x14ac:dyDescent="0.15">
      <c r="A44" s="108"/>
      <c r="B44" s="109"/>
      <c r="C44" s="114"/>
      <c r="D44" s="111"/>
      <c r="E44" s="112"/>
      <c r="F44" s="113"/>
    </row>
    <row r="45" spans="1:6" s="115" customFormat="1" x14ac:dyDescent="0.15">
      <c r="A45" s="108"/>
      <c r="B45" s="109"/>
      <c r="C45" s="114"/>
      <c r="D45" s="111"/>
      <c r="E45" s="112"/>
      <c r="F45" s="113"/>
    </row>
    <row r="46" spans="1:6" s="115" customFormat="1" outlineLevel="2" x14ac:dyDescent="0.15">
      <c r="A46" s="108"/>
      <c r="B46" s="109"/>
      <c r="C46" s="110"/>
      <c r="D46" s="111"/>
      <c r="E46" s="112"/>
      <c r="F46" s="113"/>
    </row>
    <row r="47" spans="1:6" s="115" customFormat="1" outlineLevel="2" x14ac:dyDescent="0.15">
      <c r="A47" s="108"/>
      <c r="B47" s="109"/>
      <c r="C47" s="110"/>
      <c r="D47" s="111"/>
      <c r="E47" s="112"/>
      <c r="F47" s="113"/>
    </row>
    <row r="48" spans="1:6" s="115" customFormat="1" outlineLevel="2" x14ac:dyDescent="0.15">
      <c r="A48" s="108"/>
      <c r="B48" s="109"/>
      <c r="C48" s="110"/>
      <c r="D48" s="111"/>
      <c r="E48" s="112"/>
      <c r="F48" s="113"/>
    </row>
    <row r="49" spans="1:6" s="115" customFormat="1" outlineLevel="2" x14ac:dyDescent="0.15">
      <c r="A49" s="108"/>
      <c r="B49" s="109"/>
      <c r="C49" s="110"/>
      <c r="D49" s="111"/>
      <c r="E49" s="112"/>
      <c r="F49" s="113"/>
    </row>
    <row r="50" spans="1:6" s="115" customFormat="1" outlineLevel="2" x14ac:dyDescent="0.15">
      <c r="A50" s="108"/>
      <c r="B50" s="109"/>
      <c r="C50" s="110"/>
      <c r="D50" s="111"/>
      <c r="E50" s="112"/>
      <c r="F50" s="113"/>
    </row>
    <row r="51" spans="1:6" s="115" customFormat="1" outlineLevel="2" x14ac:dyDescent="0.15">
      <c r="A51" s="108"/>
      <c r="B51" s="109"/>
      <c r="C51" s="110"/>
      <c r="D51" s="111"/>
      <c r="E51" s="112"/>
      <c r="F51" s="113"/>
    </row>
    <row r="52" spans="1:6" s="115" customFormat="1" outlineLevel="2" x14ac:dyDescent="0.15">
      <c r="A52" s="108"/>
      <c r="B52" s="109"/>
      <c r="C52" s="110"/>
      <c r="D52" s="111"/>
      <c r="E52" s="112"/>
      <c r="F52" s="113"/>
    </row>
    <row r="53" spans="1:6" s="115" customFormat="1" outlineLevel="2" x14ac:dyDescent="0.15">
      <c r="A53" s="108"/>
      <c r="B53" s="109"/>
      <c r="C53" s="110"/>
      <c r="D53" s="111"/>
      <c r="E53" s="112"/>
      <c r="F53" s="113"/>
    </row>
    <row r="54" spans="1:6" s="115" customFormat="1" ht="11.25" customHeight="1" outlineLevel="2" x14ac:dyDescent="0.15">
      <c r="A54" s="108"/>
      <c r="B54" s="109"/>
      <c r="C54" s="110"/>
      <c r="D54" s="111"/>
      <c r="E54" s="112"/>
      <c r="F54" s="113"/>
    </row>
    <row r="55" spans="1:6" s="115" customFormat="1" outlineLevel="2" x14ac:dyDescent="0.15">
      <c r="A55" s="108"/>
      <c r="B55" s="109"/>
      <c r="C55" s="110"/>
      <c r="D55" s="111"/>
      <c r="E55" s="112"/>
      <c r="F55" s="113"/>
    </row>
    <row r="56" spans="1:6" s="115" customFormat="1" outlineLevel="2" x14ac:dyDescent="0.15">
      <c r="A56" s="108"/>
      <c r="B56" s="109"/>
      <c r="C56" s="110"/>
      <c r="D56" s="111"/>
      <c r="E56" s="112"/>
      <c r="F56" s="113"/>
    </row>
    <row r="57" spans="1:6" s="115" customFormat="1" x14ac:dyDescent="0.15">
      <c r="A57" s="108"/>
      <c r="B57" s="109"/>
      <c r="C57" s="110"/>
      <c r="D57" s="111"/>
      <c r="E57" s="112"/>
      <c r="F57" s="113"/>
    </row>
    <row r="58" spans="1:6" s="115" customFormat="1" x14ac:dyDescent="0.15">
      <c r="A58" s="108"/>
      <c r="B58" s="109"/>
      <c r="C58" s="110"/>
      <c r="D58" s="111"/>
      <c r="E58" s="112"/>
      <c r="F58" s="113"/>
    </row>
    <row r="59" spans="1:6" s="115" customFormat="1" x14ac:dyDescent="0.15">
      <c r="A59" s="108"/>
      <c r="B59" s="109"/>
      <c r="C59" s="110"/>
      <c r="D59" s="111"/>
      <c r="E59" s="112"/>
      <c r="F59" s="113"/>
    </row>
    <row r="60" spans="1:6" s="115" customFormat="1" x14ac:dyDescent="0.15">
      <c r="A60" s="108"/>
      <c r="B60" s="109"/>
      <c r="C60" s="110"/>
      <c r="D60" s="111"/>
      <c r="E60" s="112"/>
      <c r="F60" s="113"/>
    </row>
    <row r="61" spans="1:6" s="115" customFormat="1" x14ac:dyDescent="0.15">
      <c r="A61" s="108"/>
      <c r="B61" s="109"/>
      <c r="C61" s="110"/>
      <c r="D61" s="111"/>
      <c r="E61" s="112"/>
      <c r="F61" s="113"/>
    </row>
    <row r="62" spans="1:6" s="115" customFormat="1" x14ac:dyDescent="0.15">
      <c r="A62" s="108"/>
      <c r="B62" s="109"/>
      <c r="C62" s="110"/>
      <c r="D62" s="111"/>
      <c r="E62" s="112"/>
      <c r="F62" s="113"/>
    </row>
    <row r="63" spans="1:6" s="115" customFormat="1" x14ac:dyDescent="0.15">
      <c r="A63" s="108"/>
      <c r="B63" s="109"/>
      <c r="C63" s="110"/>
      <c r="D63" s="111"/>
      <c r="E63" s="112"/>
      <c r="F63" s="113"/>
    </row>
    <row r="64" spans="1:6" s="115" customFormat="1" x14ac:dyDescent="0.15">
      <c r="A64" s="108"/>
      <c r="B64" s="109"/>
      <c r="C64" s="114"/>
      <c r="D64" s="111"/>
      <c r="E64" s="112"/>
      <c r="F64" s="113"/>
    </row>
    <row r="65" spans="1:6" s="115" customFormat="1" x14ac:dyDescent="0.15">
      <c r="A65" s="108"/>
      <c r="B65" s="109"/>
      <c r="C65" s="114"/>
      <c r="D65" s="111"/>
      <c r="E65" s="112"/>
      <c r="F65" s="113"/>
    </row>
    <row r="66" spans="1:6" s="115" customFormat="1" x14ac:dyDescent="0.15">
      <c r="A66" s="108"/>
      <c r="B66" s="109"/>
      <c r="C66" s="114"/>
      <c r="D66" s="111"/>
      <c r="E66" s="112"/>
      <c r="F66" s="113"/>
    </row>
    <row r="67" spans="1:6" s="115" customFormat="1" x14ac:dyDescent="0.15">
      <c r="A67" s="108"/>
      <c r="B67" s="109"/>
      <c r="C67" s="114"/>
      <c r="D67" s="111"/>
      <c r="E67" s="112"/>
      <c r="F67" s="113"/>
    </row>
    <row r="68" spans="1:6" s="115" customFormat="1" x14ac:dyDescent="0.15">
      <c r="A68" s="108"/>
      <c r="B68" s="109"/>
      <c r="C68" s="114"/>
      <c r="D68" s="111"/>
      <c r="E68" s="112"/>
      <c r="F68" s="113"/>
    </row>
    <row r="69" spans="1:6" s="115" customFormat="1" x14ac:dyDescent="0.15">
      <c r="A69" s="108"/>
      <c r="B69" s="109"/>
      <c r="C69" s="114"/>
      <c r="D69" s="111"/>
      <c r="E69" s="112"/>
      <c r="F69" s="113"/>
    </row>
    <row r="70" spans="1:6" s="115" customFormat="1" x14ac:dyDescent="0.15">
      <c r="A70" s="108"/>
      <c r="B70" s="109"/>
      <c r="C70" s="114"/>
      <c r="D70" s="111"/>
      <c r="E70" s="112"/>
      <c r="F70" s="113"/>
    </row>
    <row r="71" spans="1:6" s="115" customFormat="1" x14ac:dyDescent="0.15">
      <c r="A71" s="108"/>
      <c r="B71" s="109"/>
      <c r="C71" s="114"/>
      <c r="D71" s="111"/>
      <c r="E71" s="112"/>
      <c r="F71" s="113"/>
    </row>
    <row r="72" spans="1:6" s="115" customFormat="1" x14ac:dyDescent="0.15">
      <c r="A72" s="108"/>
      <c r="B72" s="109"/>
      <c r="C72" s="114"/>
      <c r="D72" s="111"/>
      <c r="E72" s="112"/>
      <c r="F72" s="113"/>
    </row>
    <row r="73" spans="1:6" s="115" customFormat="1" x14ac:dyDescent="0.15">
      <c r="A73" s="108"/>
      <c r="B73" s="109"/>
      <c r="C73" s="114"/>
      <c r="D73" s="111"/>
      <c r="E73" s="112"/>
      <c r="F73" s="113"/>
    </row>
    <row r="74" spans="1:6" s="115" customFormat="1" x14ac:dyDescent="0.15">
      <c r="A74" s="108"/>
      <c r="B74" s="109"/>
      <c r="C74" s="114"/>
      <c r="D74" s="111"/>
      <c r="E74" s="112"/>
      <c r="F74" s="113"/>
    </row>
    <row r="75" spans="1:6" s="115" customFormat="1" x14ac:dyDescent="0.15">
      <c r="A75" s="108"/>
      <c r="B75" s="109"/>
      <c r="C75" s="114"/>
      <c r="D75" s="111"/>
      <c r="E75" s="112"/>
      <c r="F75" s="113"/>
    </row>
    <row r="76" spans="1:6" s="115" customFormat="1" x14ac:dyDescent="0.15">
      <c r="A76" s="108"/>
      <c r="B76" s="109"/>
      <c r="C76" s="114"/>
      <c r="D76" s="111"/>
      <c r="E76" s="112"/>
      <c r="F76" s="113"/>
    </row>
    <row r="77" spans="1:6" s="115" customFormat="1" x14ac:dyDescent="0.15">
      <c r="A77" s="108"/>
      <c r="B77" s="109"/>
      <c r="C77" s="114"/>
      <c r="D77" s="111"/>
      <c r="E77" s="112"/>
      <c r="F77" s="113"/>
    </row>
    <row r="78" spans="1:6" s="115" customFormat="1" outlineLevel="2" x14ac:dyDescent="0.15">
      <c r="A78" s="108"/>
      <c r="B78" s="109"/>
      <c r="C78" s="110"/>
      <c r="D78" s="111"/>
      <c r="E78" s="112"/>
      <c r="F78" s="113"/>
    </row>
    <row r="79" spans="1:6" s="115" customFormat="1" outlineLevel="2" x14ac:dyDescent="0.15">
      <c r="A79" s="108"/>
      <c r="B79" s="109"/>
      <c r="C79" s="110"/>
      <c r="D79" s="111"/>
      <c r="E79" s="112"/>
      <c r="F79" s="113"/>
    </row>
    <row r="80" spans="1:6" s="115" customFormat="1" outlineLevel="2" x14ac:dyDescent="0.15">
      <c r="A80" s="108"/>
      <c r="B80" s="109"/>
      <c r="C80" s="110"/>
      <c r="D80" s="111"/>
      <c r="E80" s="112"/>
      <c r="F80" s="113"/>
    </row>
    <row r="81" spans="1:6" s="115" customFormat="1" outlineLevel="2" x14ac:dyDescent="0.15">
      <c r="A81" s="108"/>
      <c r="B81" s="109"/>
      <c r="C81" s="110"/>
      <c r="D81" s="111"/>
      <c r="E81" s="112"/>
      <c r="F81" s="113"/>
    </row>
    <row r="82" spans="1:6" s="115" customFormat="1" outlineLevel="2" x14ac:dyDescent="0.15">
      <c r="A82" s="108"/>
      <c r="B82" s="109"/>
      <c r="C82" s="110"/>
      <c r="D82" s="111"/>
      <c r="E82" s="112"/>
      <c r="F82" s="113"/>
    </row>
    <row r="83" spans="1:6" s="115" customFormat="1" outlineLevel="2" x14ac:dyDescent="0.15">
      <c r="A83" s="108"/>
      <c r="B83" s="109"/>
      <c r="C83" s="110"/>
      <c r="D83" s="111"/>
      <c r="E83" s="112"/>
      <c r="F83" s="113"/>
    </row>
    <row r="84" spans="1:6" s="115" customFormat="1" outlineLevel="2" x14ac:dyDescent="0.15">
      <c r="A84" s="108"/>
      <c r="B84" s="109"/>
      <c r="C84" s="110"/>
      <c r="D84" s="111"/>
      <c r="E84" s="112"/>
      <c r="F84" s="113"/>
    </row>
    <row r="85" spans="1:6" s="115" customFormat="1" outlineLevel="2" x14ac:dyDescent="0.15">
      <c r="A85" s="108"/>
      <c r="B85" s="109"/>
      <c r="C85" s="110"/>
      <c r="D85" s="111"/>
      <c r="E85" s="112"/>
      <c r="F85" s="113"/>
    </row>
    <row r="86" spans="1:6" s="115" customFormat="1" ht="11.25" customHeight="1" outlineLevel="2" x14ac:dyDescent="0.15">
      <c r="A86" s="108"/>
      <c r="B86" s="109"/>
      <c r="C86" s="110"/>
      <c r="D86" s="111"/>
      <c r="E86" s="112"/>
      <c r="F86" s="113"/>
    </row>
    <row r="87" spans="1:6" s="115" customFormat="1" outlineLevel="2" x14ac:dyDescent="0.15">
      <c r="A87" s="108"/>
      <c r="B87" s="109"/>
      <c r="C87" s="110"/>
      <c r="D87" s="111"/>
      <c r="E87" s="112"/>
      <c r="F87" s="113"/>
    </row>
    <row r="88" spans="1:6" s="115" customFormat="1" outlineLevel="2" x14ac:dyDescent="0.15">
      <c r="A88" s="108"/>
      <c r="B88" s="109"/>
      <c r="C88" s="110"/>
      <c r="D88" s="111"/>
      <c r="E88" s="112"/>
      <c r="F88" s="113"/>
    </row>
    <row r="89" spans="1:6" s="115" customFormat="1" x14ac:dyDescent="0.15">
      <c r="A89" s="108"/>
      <c r="B89" s="109"/>
      <c r="C89" s="110"/>
      <c r="D89" s="111"/>
      <c r="E89" s="112"/>
      <c r="F89" s="113"/>
    </row>
    <row r="90" spans="1:6" s="115" customFormat="1" x14ac:dyDescent="0.15">
      <c r="A90" s="108"/>
      <c r="B90" s="109"/>
      <c r="C90" s="110"/>
      <c r="D90" s="111"/>
      <c r="E90" s="112"/>
      <c r="F90" s="113"/>
    </row>
    <row r="91" spans="1:6" s="115" customFormat="1" x14ac:dyDescent="0.15">
      <c r="A91" s="108"/>
      <c r="B91" s="109"/>
      <c r="C91" s="110"/>
      <c r="D91" s="111"/>
      <c r="E91" s="112"/>
      <c r="F91" s="113"/>
    </row>
    <row r="92" spans="1:6" s="115" customFormat="1" x14ac:dyDescent="0.15">
      <c r="A92" s="108"/>
      <c r="B92" s="109"/>
      <c r="C92" s="110"/>
      <c r="D92" s="111"/>
      <c r="E92" s="112"/>
      <c r="F92" s="113"/>
    </row>
    <row r="93" spans="1:6" s="115" customFormat="1" x14ac:dyDescent="0.15">
      <c r="A93" s="108"/>
      <c r="B93" s="109"/>
      <c r="C93" s="110"/>
      <c r="D93" s="111"/>
      <c r="E93" s="112"/>
      <c r="F93" s="113"/>
    </row>
    <row r="94" spans="1:6" s="115" customFormat="1" x14ac:dyDescent="0.15">
      <c r="A94" s="108"/>
      <c r="B94" s="109"/>
      <c r="C94" s="110"/>
      <c r="D94" s="111"/>
      <c r="E94" s="112"/>
      <c r="F94" s="113"/>
    </row>
    <row r="95" spans="1:6" s="115" customFormat="1" x14ac:dyDescent="0.15">
      <c r="A95" s="108"/>
      <c r="B95" s="109"/>
      <c r="C95" s="110"/>
      <c r="D95" s="111"/>
      <c r="E95" s="112"/>
      <c r="F95" s="113"/>
    </row>
    <row r="96" spans="1:6" s="115" customFormat="1" x14ac:dyDescent="0.15">
      <c r="A96" s="108"/>
      <c r="B96" s="109"/>
      <c r="C96" s="114"/>
      <c r="D96" s="111"/>
      <c r="E96" s="112"/>
      <c r="F96" s="113"/>
    </row>
    <row r="97" spans="1:6" s="115" customFormat="1" x14ac:dyDescent="0.15">
      <c r="A97" s="108"/>
      <c r="B97" s="109"/>
      <c r="C97" s="114"/>
      <c r="D97" s="111"/>
      <c r="E97" s="112"/>
      <c r="F97" s="113"/>
    </row>
    <row r="98" spans="1:6" s="115" customFormat="1" x14ac:dyDescent="0.15">
      <c r="A98" s="108"/>
      <c r="B98" s="109"/>
      <c r="C98" s="114"/>
      <c r="D98" s="111"/>
      <c r="E98" s="112"/>
      <c r="F98" s="113"/>
    </row>
    <row r="99" spans="1:6" s="115" customFormat="1" x14ac:dyDescent="0.15">
      <c r="A99" s="108"/>
      <c r="B99" s="109"/>
      <c r="C99" s="114"/>
      <c r="D99" s="111"/>
      <c r="E99" s="112"/>
      <c r="F99" s="113"/>
    </row>
    <row r="100" spans="1:6" s="115" customFormat="1" x14ac:dyDescent="0.15">
      <c r="A100" s="108"/>
      <c r="B100" s="109"/>
      <c r="C100" s="114"/>
      <c r="D100" s="111"/>
      <c r="E100" s="112"/>
      <c r="F100" s="113"/>
    </row>
    <row r="101" spans="1:6" s="115" customFormat="1" x14ac:dyDescent="0.15">
      <c r="A101" s="108"/>
      <c r="B101" s="109"/>
      <c r="C101" s="114"/>
      <c r="D101" s="111"/>
      <c r="E101" s="112"/>
      <c r="F101" s="113"/>
    </row>
    <row r="102" spans="1:6" s="115" customFormat="1" x14ac:dyDescent="0.15">
      <c r="A102" s="108"/>
      <c r="B102" s="109"/>
      <c r="C102" s="114"/>
      <c r="D102" s="111"/>
      <c r="E102" s="112"/>
      <c r="F102" s="113"/>
    </row>
    <row r="103" spans="1:6" s="115" customFormat="1" x14ac:dyDescent="0.15">
      <c r="A103" s="108"/>
      <c r="B103" s="109"/>
      <c r="C103" s="114"/>
      <c r="D103" s="111"/>
      <c r="E103" s="112"/>
      <c r="F103" s="113"/>
    </row>
    <row r="104" spans="1:6" s="115" customFormat="1" x14ac:dyDescent="0.15">
      <c r="A104" s="108"/>
      <c r="B104" s="109"/>
      <c r="C104" s="114"/>
      <c r="D104" s="111"/>
      <c r="E104" s="112"/>
      <c r="F104" s="113"/>
    </row>
    <row r="105" spans="1:6" s="115" customFormat="1" x14ac:dyDescent="0.15">
      <c r="A105" s="108"/>
      <c r="B105" s="109"/>
      <c r="C105" s="114"/>
      <c r="D105" s="111"/>
      <c r="E105" s="112"/>
      <c r="F105" s="113"/>
    </row>
    <row r="106" spans="1:6" s="115" customFormat="1" x14ac:dyDescent="0.15">
      <c r="A106" s="108"/>
      <c r="B106" s="109"/>
      <c r="C106" s="114"/>
      <c r="D106" s="111"/>
      <c r="E106" s="112"/>
      <c r="F106" s="113"/>
    </row>
    <row r="107" spans="1:6" s="115" customFormat="1" x14ac:dyDescent="0.15">
      <c r="A107" s="108"/>
      <c r="B107" s="109"/>
      <c r="C107" s="114"/>
      <c r="D107" s="111"/>
      <c r="E107" s="112"/>
      <c r="F107" s="113"/>
    </row>
    <row r="108" spans="1:6" s="115" customFormat="1" x14ac:dyDescent="0.15">
      <c r="A108" s="108"/>
      <c r="B108" s="109"/>
      <c r="C108" s="114"/>
      <c r="D108" s="111"/>
      <c r="E108" s="112"/>
      <c r="F108" s="113"/>
    </row>
    <row r="109" spans="1:6" s="115" customFormat="1" x14ac:dyDescent="0.15">
      <c r="A109" s="108"/>
      <c r="B109" s="109"/>
      <c r="C109" s="114"/>
      <c r="D109" s="111"/>
      <c r="E109" s="112"/>
      <c r="F109" s="113"/>
    </row>
    <row r="110" spans="1:6" s="115" customFormat="1" x14ac:dyDescent="0.15">
      <c r="A110" s="108"/>
      <c r="B110" s="109"/>
      <c r="C110" s="114"/>
      <c r="D110" s="111"/>
      <c r="E110" s="112"/>
      <c r="F110" s="113"/>
    </row>
    <row r="111" spans="1:6" s="115" customFormat="1" x14ac:dyDescent="0.15">
      <c r="A111" s="108"/>
      <c r="B111" s="109"/>
      <c r="C111" s="114"/>
      <c r="D111" s="111"/>
      <c r="E111" s="112"/>
      <c r="F111" s="113"/>
    </row>
    <row r="112" spans="1:6" s="115" customFormat="1" x14ac:dyDescent="0.15">
      <c r="A112" s="108"/>
      <c r="B112" s="109"/>
      <c r="C112" s="114"/>
      <c r="D112" s="111"/>
      <c r="E112" s="112"/>
      <c r="F112" s="113"/>
    </row>
    <row r="113" spans="1:6" s="115" customFormat="1" x14ac:dyDescent="0.15">
      <c r="A113" s="108"/>
      <c r="B113" s="109"/>
      <c r="C113" s="114"/>
      <c r="D113" s="111"/>
      <c r="E113" s="112"/>
      <c r="F113" s="113"/>
    </row>
    <row r="114" spans="1:6" s="115" customFormat="1" x14ac:dyDescent="0.15">
      <c r="A114" s="108"/>
      <c r="B114" s="109"/>
      <c r="C114" s="114"/>
      <c r="D114" s="111"/>
      <c r="E114" s="112"/>
      <c r="F114" s="113"/>
    </row>
    <row r="115" spans="1:6" s="115" customFormat="1" x14ac:dyDescent="0.15">
      <c r="A115" s="108"/>
      <c r="B115" s="109"/>
      <c r="C115" s="114"/>
      <c r="D115" s="111"/>
      <c r="E115" s="112"/>
      <c r="F115" s="113"/>
    </row>
    <row r="116" spans="1:6" s="115" customFormat="1" x14ac:dyDescent="0.15">
      <c r="A116" s="108"/>
      <c r="B116" s="109"/>
      <c r="C116" s="114"/>
      <c r="D116" s="111"/>
      <c r="E116" s="112"/>
      <c r="F116" s="113"/>
    </row>
    <row r="117" spans="1:6" s="115" customFormat="1" x14ac:dyDescent="0.15">
      <c r="A117" s="108"/>
      <c r="B117" s="109"/>
      <c r="C117" s="114"/>
      <c r="D117" s="111"/>
      <c r="E117" s="112"/>
      <c r="F117" s="113"/>
    </row>
    <row r="118" spans="1:6" s="115" customFormat="1" x14ac:dyDescent="0.15">
      <c r="A118" s="108"/>
      <c r="B118" s="109"/>
      <c r="C118" s="114"/>
      <c r="D118" s="111"/>
      <c r="E118" s="112"/>
      <c r="F118" s="113"/>
    </row>
    <row r="119" spans="1:6" s="115" customFormat="1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  <c r="F122" s="16"/>
    </row>
    <row r="123" spans="1:6" x14ac:dyDescent="0.15">
      <c r="A123" s="16"/>
      <c r="B123" s="16"/>
      <c r="C123" s="16"/>
      <c r="D123" s="16"/>
      <c r="E123" s="16"/>
      <c r="F123" s="16"/>
    </row>
    <row r="124" spans="1:6" x14ac:dyDescent="0.15">
      <c r="A124" s="16"/>
      <c r="B124" s="16"/>
      <c r="C124" s="16"/>
      <c r="D124" s="16"/>
      <c r="E124" s="16"/>
      <c r="F124" s="16"/>
    </row>
    <row r="125" spans="1:6" x14ac:dyDescent="0.15">
      <c r="A125" s="16"/>
      <c r="B125" s="16"/>
      <c r="C125" s="16"/>
      <c r="D125" s="16"/>
      <c r="E125" s="16"/>
      <c r="F125" s="16"/>
    </row>
    <row r="126" spans="1:6" x14ac:dyDescent="0.15">
      <c r="A126" s="16"/>
      <c r="B126" s="16"/>
      <c r="C126" s="16"/>
      <c r="D126" s="16"/>
      <c r="E126" s="16"/>
      <c r="F126" s="16"/>
    </row>
    <row r="127" spans="1:6" x14ac:dyDescent="0.15">
      <c r="A127" s="16"/>
      <c r="B127" s="16"/>
      <c r="C127" s="16"/>
      <c r="D127" s="16"/>
      <c r="E127" s="16"/>
      <c r="F127" s="16"/>
    </row>
    <row r="128" spans="1:6" x14ac:dyDescent="0.15">
      <c r="A128" s="16"/>
      <c r="B128" s="16"/>
      <c r="C128" s="16"/>
      <c r="D128" s="16"/>
      <c r="E128" s="16"/>
      <c r="F128" s="16"/>
    </row>
    <row r="129" spans="1:6" x14ac:dyDescent="0.15">
      <c r="A129" s="16"/>
      <c r="B129" s="16"/>
      <c r="C129" s="16"/>
      <c r="D129" s="16"/>
      <c r="E129" s="16"/>
      <c r="F129" s="16"/>
    </row>
    <row r="130" spans="1:6" x14ac:dyDescent="0.15">
      <c r="A130" s="16"/>
      <c r="B130" s="16"/>
      <c r="C130" s="16"/>
      <c r="D130" s="16"/>
      <c r="E130" s="16"/>
      <c r="F130" s="16"/>
    </row>
    <row r="131" spans="1:6" x14ac:dyDescent="0.15">
      <c r="A131" s="16"/>
      <c r="B131" s="16"/>
      <c r="C131" s="16"/>
      <c r="D131" s="16"/>
      <c r="E131" s="16"/>
      <c r="F131" s="16"/>
    </row>
    <row r="132" spans="1:6" x14ac:dyDescent="0.15">
      <c r="A132" s="16"/>
      <c r="B132" s="16"/>
      <c r="C132" s="16"/>
      <c r="D132" s="16"/>
      <c r="E132" s="16"/>
      <c r="F132" s="16"/>
    </row>
    <row r="133" spans="1:6" x14ac:dyDescent="0.15">
      <c r="A133" s="16"/>
      <c r="B133" s="16"/>
      <c r="C133" s="16"/>
      <c r="D133" s="16"/>
      <c r="E133" s="16"/>
      <c r="F133" s="16"/>
    </row>
    <row r="134" spans="1:6" x14ac:dyDescent="0.15">
      <c r="A134" s="16"/>
      <c r="B134" s="16"/>
      <c r="C134" s="16"/>
      <c r="D134" s="16"/>
      <c r="E134" s="16"/>
      <c r="F134" s="16"/>
    </row>
    <row r="135" spans="1:6" x14ac:dyDescent="0.15">
      <c r="A135" s="16"/>
      <c r="B135" s="16"/>
      <c r="C135" s="16"/>
      <c r="D135" s="16"/>
      <c r="E135" s="16"/>
      <c r="F135" s="16"/>
    </row>
    <row r="136" spans="1:6" x14ac:dyDescent="0.15">
      <c r="A136" s="16"/>
      <c r="B136" s="16"/>
      <c r="C136" s="16"/>
      <c r="D136" s="16"/>
      <c r="E136" s="16"/>
      <c r="F136" s="16"/>
    </row>
    <row r="137" spans="1:6" x14ac:dyDescent="0.15">
      <c r="A137" s="16"/>
      <c r="B137" s="16"/>
      <c r="C137" s="16"/>
      <c r="D137" s="16"/>
      <c r="E137" s="16"/>
      <c r="F137" s="16"/>
    </row>
    <row r="138" spans="1:6" x14ac:dyDescent="0.15">
      <c r="A138" s="16"/>
      <c r="B138" s="16"/>
      <c r="C138" s="16"/>
      <c r="D138" s="16"/>
      <c r="E138" s="16"/>
      <c r="F138" s="16"/>
    </row>
    <row r="139" spans="1:6" x14ac:dyDescent="0.15">
      <c r="A139" s="16"/>
      <c r="B139" s="16"/>
      <c r="C139" s="16"/>
      <c r="D139" s="16"/>
      <c r="E139" s="16"/>
      <c r="F139" s="16"/>
    </row>
    <row r="140" spans="1:6" x14ac:dyDescent="0.15">
      <c r="A140" s="16"/>
      <c r="B140" s="16"/>
      <c r="C140" s="16"/>
      <c r="D140" s="16"/>
      <c r="E140" s="16"/>
      <c r="F140" s="16"/>
    </row>
    <row r="141" spans="1:6" x14ac:dyDescent="0.15">
      <c r="A141" s="16"/>
      <c r="B141" s="16"/>
      <c r="C141" s="16"/>
      <c r="D141" s="16"/>
      <c r="E141" s="16"/>
      <c r="F141" s="16"/>
    </row>
    <row r="142" spans="1:6" x14ac:dyDescent="0.15">
      <c r="A142" s="16"/>
      <c r="B142" s="16"/>
      <c r="C142" s="16"/>
      <c r="D142" s="16"/>
      <c r="E142" s="16"/>
      <c r="F142" s="16"/>
    </row>
    <row r="143" spans="1:6" x14ac:dyDescent="0.15">
      <c r="A143" s="16"/>
      <c r="B143" s="16"/>
      <c r="C143" s="16"/>
      <c r="D143" s="16"/>
      <c r="E143" s="16"/>
      <c r="F143" s="16"/>
    </row>
    <row r="144" spans="1:6" x14ac:dyDescent="0.15">
      <c r="A144" s="16"/>
      <c r="B144" s="16"/>
      <c r="C144" s="16"/>
      <c r="D144" s="16"/>
      <c r="E144" s="16"/>
      <c r="F144" s="16"/>
    </row>
    <row r="145" spans="1:6" x14ac:dyDescent="0.15">
      <c r="A145" s="16"/>
      <c r="B145" s="16"/>
      <c r="C145" s="16"/>
      <c r="D145" s="16"/>
      <c r="E145" s="16"/>
      <c r="F145" s="16"/>
    </row>
    <row r="146" spans="1:6" x14ac:dyDescent="0.15">
      <c r="A146" s="16"/>
      <c r="B146" s="16"/>
      <c r="C146" s="16"/>
      <c r="D146" s="16"/>
      <c r="E146" s="16"/>
      <c r="F146" s="16"/>
    </row>
    <row r="147" spans="1:6" x14ac:dyDescent="0.15">
      <c r="A147" s="16"/>
      <c r="B147" s="16"/>
      <c r="C147" s="16"/>
      <c r="D147" s="16"/>
      <c r="E147" s="16"/>
      <c r="F147" s="16"/>
    </row>
    <row r="148" spans="1:6" x14ac:dyDescent="0.15">
      <c r="A148" s="16"/>
      <c r="B148" s="16"/>
      <c r="C148" s="16"/>
      <c r="D148" s="16"/>
      <c r="E148" s="16"/>
      <c r="F148" s="16"/>
    </row>
    <row r="149" spans="1:6" x14ac:dyDescent="0.15">
      <c r="A149" s="16"/>
      <c r="B149" s="16"/>
      <c r="C149" s="16"/>
      <c r="D149" s="16"/>
      <c r="E149" s="16"/>
      <c r="F149" s="16"/>
    </row>
    <row r="150" spans="1:6" x14ac:dyDescent="0.15">
      <c r="A150" s="16"/>
      <c r="B150" s="16"/>
      <c r="C150" s="16"/>
      <c r="D150" s="16"/>
      <c r="E150" s="16"/>
      <c r="F150" s="16"/>
    </row>
    <row r="151" spans="1:6" x14ac:dyDescent="0.15">
      <c r="A151" s="16"/>
      <c r="B151" s="16"/>
      <c r="C151" s="16"/>
      <c r="D151" s="16"/>
      <c r="E151" s="16"/>
      <c r="F151" s="16"/>
    </row>
    <row r="152" spans="1:6" x14ac:dyDescent="0.15">
      <c r="A152" s="16"/>
      <c r="B152" s="16"/>
      <c r="C152" s="16"/>
      <c r="D152" s="16"/>
      <c r="E152" s="16"/>
      <c r="F152" s="16"/>
    </row>
    <row r="153" spans="1:6" x14ac:dyDescent="0.15">
      <c r="A153" s="16"/>
      <c r="B153" s="16"/>
      <c r="C153" s="16"/>
      <c r="D153" s="16"/>
      <c r="E153" s="16"/>
      <c r="F153" s="16"/>
    </row>
    <row r="154" spans="1:6" x14ac:dyDescent="0.15">
      <c r="A154" s="16"/>
      <c r="B154" s="16"/>
      <c r="C154" s="16"/>
      <c r="D154" s="16"/>
      <c r="E154" s="16"/>
      <c r="F154" s="16"/>
    </row>
    <row r="155" spans="1:6" x14ac:dyDescent="0.15">
      <c r="A155" s="16"/>
      <c r="B155" s="16"/>
      <c r="C155" s="16"/>
      <c r="D155" s="16"/>
      <c r="E155" s="16"/>
      <c r="F155" s="16"/>
    </row>
    <row r="156" spans="1:6" x14ac:dyDescent="0.15">
      <c r="A156" s="16"/>
      <c r="B156" s="16"/>
      <c r="C156" s="16"/>
      <c r="D156" s="16"/>
      <c r="E156" s="16"/>
      <c r="F156" s="16"/>
    </row>
    <row r="157" spans="1:6" x14ac:dyDescent="0.15">
      <c r="A157" s="16"/>
      <c r="B157" s="16"/>
      <c r="C157" s="16"/>
      <c r="D157" s="16"/>
      <c r="E157" s="16"/>
      <c r="F157" s="16"/>
    </row>
    <row r="158" spans="1:6" x14ac:dyDescent="0.15">
      <c r="A158" s="16"/>
      <c r="B158" s="16"/>
      <c r="C158" s="16"/>
      <c r="D158" s="16"/>
      <c r="E158" s="16"/>
      <c r="F158" s="16"/>
    </row>
    <row r="159" spans="1:6" x14ac:dyDescent="0.15">
      <c r="A159" s="16"/>
      <c r="B159" s="16"/>
      <c r="C159" s="16"/>
      <c r="D159" s="16"/>
      <c r="E159" s="16"/>
      <c r="F159" s="16"/>
    </row>
    <row r="160" spans="1:6" x14ac:dyDescent="0.15">
      <c r="A160" s="16"/>
      <c r="B160" s="16"/>
      <c r="C160" s="16"/>
      <c r="D160" s="16"/>
      <c r="E160" s="16"/>
      <c r="F160" s="16"/>
    </row>
    <row r="161" spans="1:6" x14ac:dyDescent="0.15">
      <c r="A161" s="16"/>
      <c r="B161" s="16"/>
      <c r="C161" s="16"/>
      <c r="D161" s="16"/>
      <c r="E161" s="16"/>
      <c r="F161" s="16"/>
    </row>
    <row r="162" spans="1:6" x14ac:dyDescent="0.15">
      <c r="A162" s="16"/>
      <c r="B162" s="16"/>
      <c r="C162" s="16"/>
      <c r="D162" s="16"/>
      <c r="E162" s="16"/>
      <c r="F162" s="16"/>
    </row>
    <row r="163" spans="1:6" x14ac:dyDescent="0.15">
      <c r="A163" s="16"/>
      <c r="B163" s="16"/>
      <c r="C163" s="16"/>
      <c r="D163" s="16"/>
      <c r="E163" s="16"/>
      <c r="F163" s="16"/>
    </row>
    <row r="164" spans="1:6" x14ac:dyDescent="0.15">
      <c r="A164" s="16"/>
      <c r="B164" s="16"/>
      <c r="C164" s="16"/>
      <c r="D164" s="16"/>
      <c r="E164" s="16"/>
      <c r="F164" s="16"/>
    </row>
    <row r="165" spans="1:6" x14ac:dyDescent="0.15">
      <c r="A165" s="16"/>
      <c r="B165" s="16"/>
      <c r="C165" s="16"/>
      <c r="D165" s="16"/>
      <c r="E165" s="16"/>
      <c r="F165" s="16"/>
    </row>
    <row r="166" spans="1:6" x14ac:dyDescent="0.15">
      <c r="A166" s="16"/>
      <c r="B166" s="16"/>
      <c r="C166" s="16"/>
      <c r="D166" s="16"/>
      <c r="E166" s="16"/>
      <c r="F166" s="16"/>
    </row>
    <row r="167" spans="1:6" x14ac:dyDescent="0.15">
      <c r="A167" s="16"/>
      <c r="B167" s="16"/>
      <c r="C167" s="16"/>
      <c r="D167" s="16"/>
      <c r="E167" s="16"/>
      <c r="F167" s="16"/>
    </row>
    <row r="168" spans="1:6" x14ac:dyDescent="0.15">
      <c r="A168" s="16"/>
      <c r="B168" s="16"/>
      <c r="C168" s="16"/>
      <c r="D168" s="16"/>
      <c r="E168" s="16"/>
      <c r="F168" s="16"/>
    </row>
    <row r="169" spans="1:6" x14ac:dyDescent="0.15">
      <c r="A169" s="16"/>
      <c r="B169" s="16"/>
      <c r="C169" s="16"/>
      <c r="D169" s="16"/>
      <c r="E169" s="16"/>
      <c r="F169" s="16"/>
    </row>
    <row r="170" spans="1:6" x14ac:dyDescent="0.15">
      <c r="A170" s="16"/>
      <c r="B170" s="16"/>
      <c r="C170" s="16"/>
      <c r="D170" s="16"/>
      <c r="E170" s="16"/>
      <c r="F170" s="16"/>
    </row>
    <row r="171" spans="1:6" x14ac:dyDescent="0.15">
      <c r="A171" s="16"/>
      <c r="B171" s="16"/>
      <c r="C171" s="16"/>
      <c r="D171" s="16"/>
      <c r="E171" s="16"/>
      <c r="F171" s="16"/>
    </row>
    <row r="172" spans="1:6" x14ac:dyDescent="0.15">
      <c r="A172" s="16"/>
      <c r="B172" s="16"/>
      <c r="C172" s="16"/>
      <c r="D172" s="16"/>
      <c r="E172" s="16"/>
      <c r="F172" s="16"/>
    </row>
    <row r="173" spans="1:6" x14ac:dyDescent="0.15">
      <c r="A173" s="16"/>
      <c r="B173" s="16"/>
      <c r="C173" s="16"/>
      <c r="D173" s="16"/>
      <c r="E173" s="16"/>
      <c r="F173" s="16"/>
    </row>
    <row r="174" spans="1:6" x14ac:dyDescent="0.15">
      <c r="A174" s="16"/>
      <c r="B174" s="16"/>
      <c r="C174" s="16"/>
      <c r="D174" s="16"/>
      <c r="E174" s="16"/>
      <c r="F174" s="16"/>
    </row>
    <row r="175" spans="1:6" x14ac:dyDescent="0.15">
      <c r="A175" s="16"/>
      <c r="B175" s="16"/>
      <c r="C175" s="16"/>
      <c r="D175" s="16"/>
      <c r="E175" s="16"/>
      <c r="F175" s="16"/>
    </row>
    <row r="176" spans="1:6" x14ac:dyDescent="0.15">
      <c r="A176" s="16"/>
      <c r="B176" s="16"/>
      <c r="C176" s="16"/>
      <c r="D176" s="16"/>
      <c r="E176" s="16"/>
      <c r="F176" s="16"/>
    </row>
    <row r="177" spans="1:6" x14ac:dyDescent="0.15">
      <c r="A177" s="16"/>
      <c r="B177" s="16"/>
      <c r="C177" s="16"/>
      <c r="D177" s="16"/>
      <c r="E177" s="16"/>
      <c r="F177" s="16"/>
    </row>
    <row r="178" spans="1:6" x14ac:dyDescent="0.15">
      <c r="A178" s="16"/>
      <c r="B178" s="16"/>
      <c r="C178" s="16"/>
      <c r="D178" s="16"/>
      <c r="E178" s="16"/>
      <c r="F178" s="16"/>
    </row>
    <row r="179" spans="1:6" x14ac:dyDescent="0.15">
      <c r="A179" s="16"/>
      <c r="B179" s="16"/>
      <c r="C179" s="16"/>
      <c r="D179" s="16"/>
      <c r="E179" s="16"/>
      <c r="F179" s="16"/>
    </row>
    <row r="180" spans="1:6" x14ac:dyDescent="0.15">
      <c r="A180" s="16"/>
      <c r="B180" s="16"/>
      <c r="C180" s="16"/>
      <c r="D180" s="16"/>
      <c r="E180" s="16"/>
      <c r="F180" s="16"/>
    </row>
    <row r="181" spans="1:6" x14ac:dyDescent="0.15">
      <c r="A181" s="16"/>
      <c r="B181" s="16"/>
      <c r="C181" s="16"/>
      <c r="D181" s="16"/>
      <c r="E181" s="16"/>
      <c r="F181" s="16"/>
    </row>
    <row r="182" spans="1:6" x14ac:dyDescent="0.15">
      <c r="A182" s="16"/>
      <c r="B182" s="16"/>
      <c r="C182" s="16"/>
      <c r="D182" s="16"/>
      <c r="E182" s="16"/>
      <c r="F182" s="16"/>
    </row>
    <row r="183" spans="1:6" x14ac:dyDescent="0.15">
      <c r="A183" s="16"/>
      <c r="B183" s="16"/>
      <c r="C183" s="16"/>
      <c r="D183" s="16"/>
      <c r="E183" s="16"/>
      <c r="F183" s="16"/>
    </row>
    <row r="184" spans="1:6" x14ac:dyDescent="0.15">
      <c r="A184" s="16"/>
      <c r="B184" s="16"/>
      <c r="C184" s="16"/>
      <c r="D184" s="16"/>
      <c r="E184" s="16"/>
      <c r="F184" s="16"/>
    </row>
    <row r="185" spans="1:6" x14ac:dyDescent="0.15">
      <c r="A185" s="16"/>
      <c r="B185" s="16"/>
      <c r="C185" s="16"/>
      <c r="D185" s="16"/>
      <c r="E185" s="16"/>
      <c r="F185" s="16"/>
    </row>
    <row r="186" spans="1:6" x14ac:dyDescent="0.15">
      <c r="A186" s="16"/>
      <c r="B186" s="16"/>
      <c r="C186" s="16"/>
      <c r="D186" s="16"/>
      <c r="E186" s="16"/>
      <c r="F186" s="16"/>
    </row>
    <row r="187" spans="1:6" x14ac:dyDescent="0.15">
      <c r="A187" s="16"/>
      <c r="B187" s="16"/>
      <c r="C187" s="16"/>
      <c r="D187" s="16"/>
      <c r="E187" s="16"/>
      <c r="F187" s="16"/>
    </row>
    <row r="188" spans="1:6" x14ac:dyDescent="0.15">
      <c r="A188" s="16"/>
      <c r="B188" s="16"/>
      <c r="C188" s="16"/>
      <c r="D188" s="16"/>
      <c r="E188" s="16"/>
      <c r="F188" s="16"/>
    </row>
    <row r="189" spans="1:6" x14ac:dyDescent="0.15">
      <c r="A189" s="16"/>
      <c r="B189" s="16"/>
      <c r="C189" s="16"/>
      <c r="D189" s="16"/>
      <c r="E189" s="16"/>
      <c r="F189" s="16"/>
    </row>
    <row r="190" spans="1:6" x14ac:dyDescent="0.15">
      <c r="A190" s="16"/>
      <c r="B190" s="16"/>
      <c r="C190" s="16"/>
      <c r="D190" s="16"/>
      <c r="E190" s="16"/>
      <c r="F190" s="16"/>
    </row>
    <row r="191" spans="1:6" x14ac:dyDescent="0.15">
      <c r="A191" s="16"/>
      <c r="B191" s="16"/>
      <c r="C191" s="16"/>
      <c r="D191" s="16"/>
      <c r="E191" s="16"/>
      <c r="F191" s="16"/>
    </row>
    <row r="192" spans="1:6" x14ac:dyDescent="0.15">
      <c r="A192" s="16"/>
      <c r="B192" s="16"/>
      <c r="C192" s="16"/>
      <c r="D192" s="16"/>
      <c r="E192" s="16"/>
      <c r="F192" s="16"/>
    </row>
    <row r="193" spans="1:6" x14ac:dyDescent="0.15">
      <c r="A193" s="16"/>
      <c r="B193" s="16"/>
      <c r="C193" s="16"/>
      <c r="D193" s="16"/>
      <c r="E193" s="16"/>
      <c r="F193" s="16"/>
    </row>
    <row r="194" spans="1:6" x14ac:dyDescent="0.15">
      <c r="A194" s="16"/>
      <c r="B194" s="16"/>
      <c r="C194" s="16"/>
      <c r="D194" s="16"/>
      <c r="E194" s="16"/>
      <c r="F194" s="16"/>
    </row>
    <row r="195" spans="1:6" x14ac:dyDescent="0.15">
      <c r="A195" s="16"/>
      <c r="B195" s="16"/>
      <c r="C195" s="16"/>
      <c r="D195" s="16"/>
      <c r="E195" s="16"/>
      <c r="F195" s="16"/>
    </row>
    <row r="196" spans="1:6" x14ac:dyDescent="0.15">
      <c r="A196" s="16"/>
      <c r="B196" s="16"/>
      <c r="C196" s="16"/>
      <c r="D196" s="16"/>
      <c r="E196" s="16"/>
      <c r="F196" s="16"/>
    </row>
    <row r="197" spans="1:6" x14ac:dyDescent="0.15">
      <c r="A197" s="16"/>
      <c r="B197" s="16"/>
      <c r="C197" s="16"/>
      <c r="D197" s="16"/>
      <c r="E197" s="16"/>
      <c r="F197" s="16"/>
    </row>
    <row r="198" spans="1:6" x14ac:dyDescent="0.15">
      <c r="A198" s="16"/>
      <c r="B198" s="16"/>
      <c r="C198" s="16"/>
      <c r="D198" s="16"/>
      <c r="E198" s="16"/>
      <c r="F198" s="16"/>
    </row>
    <row r="199" spans="1:6" x14ac:dyDescent="0.15">
      <c r="A199" s="16"/>
      <c r="B199" s="16"/>
      <c r="C199" s="16"/>
      <c r="D199" s="16"/>
      <c r="E199" s="16"/>
      <c r="F199" s="16"/>
    </row>
    <row r="200" spans="1:6" x14ac:dyDescent="0.15">
      <c r="A200" s="16"/>
      <c r="B200" s="16"/>
      <c r="C200" s="16"/>
      <c r="D200" s="16"/>
      <c r="E200" s="16"/>
      <c r="F200" s="16"/>
    </row>
    <row r="201" spans="1:6" x14ac:dyDescent="0.15">
      <c r="A201" s="16"/>
      <c r="B201" s="16"/>
      <c r="C201" s="16"/>
      <c r="D201" s="16"/>
      <c r="E201" s="16"/>
      <c r="F201" s="16"/>
    </row>
    <row r="202" spans="1:6" x14ac:dyDescent="0.15">
      <c r="A202" s="16"/>
      <c r="B202" s="16"/>
      <c r="C202" s="16"/>
      <c r="D202" s="16"/>
      <c r="E202" s="16"/>
      <c r="F202" s="16"/>
    </row>
    <row r="203" spans="1:6" x14ac:dyDescent="0.15">
      <c r="A203" s="16"/>
      <c r="B203" s="16"/>
      <c r="C203" s="16"/>
      <c r="D203" s="16"/>
      <c r="E203" s="16"/>
      <c r="F203" s="16"/>
    </row>
    <row r="204" spans="1:6" x14ac:dyDescent="0.15">
      <c r="A204" s="16"/>
      <c r="B204" s="16"/>
      <c r="C204" s="16"/>
      <c r="D204" s="16"/>
      <c r="E204" s="16"/>
      <c r="F204" s="16"/>
    </row>
    <row r="205" spans="1:6" x14ac:dyDescent="0.15">
      <c r="A205" s="16"/>
      <c r="B205" s="16"/>
      <c r="C205" s="16"/>
      <c r="D205" s="16"/>
      <c r="E205" s="16"/>
      <c r="F205" s="16"/>
    </row>
    <row r="206" spans="1:6" x14ac:dyDescent="0.15">
      <c r="A206" s="16"/>
      <c r="B206" s="16"/>
      <c r="C206" s="16"/>
      <c r="D206" s="16"/>
      <c r="E206" s="16"/>
      <c r="F206" s="16"/>
    </row>
    <row r="207" spans="1:6" x14ac:dyDescent="0.15">
      <c r="A207" s="16"/>
      <c r="B207" s="16"/>
      <c r="C207" s="16"/>
      <c r="D207" s="16"/>
      <c r="E207" s="16"/>
      <c r="F207" s="16"/>
    </row>
    <row r="208" spans="1:6" x14ac:dyDescent="0.15">
      <c r="A208" s="16"/>
      <c r="B208" s="16"/>
      <c r="C208" s="16"/>
      <c r="D208" s="16"/>
      <c r="E208" s="16"/>
      <c r="F208" s="16"/>
    </row>
    <row r="209" spans="1:6" x14ac:dyDescent="0.15">
      <c r="A209" s="16"/>
      <c r="B209" s="16"/>
      <c r="C209" s="16"/>
      <c r="D209" s="16"/>
      <c r="E209" s="16"/>
      <c r="F209" s="16"/>
    </row>
    <row r="210" spans="1:6" x14ac:dyDescent="0.15">
      <c r="A210" s="16"/>
      <c r="B210" s="16"/>
      <c r="C210" s="16"/>
      <c r="D210" s="16"/>
      <c r="E210" s="16"/>
      <c r="F210" s="16"/>
    </row>
    <row r="211" spans="1:6" x14ac:dyDescent="0.15">
      <c r="A211" s="16"/>
      <c r="B211" s="16"/>
      <c r="C211" s="16"/>
      <c r="D211" s="16"/>
      <c r="E211" s="16"/>
      <c r="F211" s="16"/>
    </row>
    <row r="212" spans="1:6" x14ac:dyDescent="0.15">
      <c r="A212" s="16"/>
      <c r="B212" s="16"/>
      <c r="C212" s="16"/>
      <c r="D212" s="16"/>
      <c r="E212" s="16"/>
      <c r="F212" s="16"/>
    </row>
    <row r="213" spans="1:6" x14ac:dyDescent="0.15">
      <c r="A213" s="16"/>
      <c r="B213" s="16"/>
      <c r="C213" s="16"/>
      <c r="D213" s="16"/>
      <c r="E213" s="16"/>
      <c r="F213" s="16"/>
    </row>
    <row r="214" spans="1:6" x14ac:dyDescent="0.15">
      <c r="A214" s="16"/>
      <c r="B214" s="16"/>
      <c r="C214" s="16"/>
      <c r="D214" s="16"/>
      <c r="E214" s="16"/>
      <c r="F214" s="16"/>
    </row>
    <row r="215" spans="1:6" x14ac:dyDescent="0.15">
      <c r="A215" s="16"/>
      <c r="B215" s="16"/>
      <c r="C215" s="16"/>
      <c r="D215" s="16"/>
      <c r="E215" s="16"/>
      <c r="F215" s="16"/>
    </row>
    <row r="216" spans="1:6" x14ac:dyDescent="0.15">
      <c r="A216" s="16"/>
      <c r="B216" s="16"/>
      <c r="C216" s="16"/>
      <c r="D216" s="16"/>
      <c r="E216" s="16"/>
      <c r="F216" s="16"/>
    </row>
    <row r="217" spans="1:6" x14ac:dyDescent="0.15">
      <c r="A217" s="16"/>
      <c r="B217" s="16"/>
      <c r="C217" s="16"/>
      <c r="D217" s="16"/>
      <c r="E217" s="16"/>
      <c r="F217" s="16"/>
    </row>
    <row r="218" spans="1:6" x14ac:dyDescent="0.15">
      <c r="A218" s="16"/>
      <c r="B218" s="16"/>
      <c r="C218" s="16"/>
      <c r="D218" s="16"/>
      <c r="E218" s="16"/>
      <c r="F218" s="16"/>
    </row>
    <row r="219" spans="1:6" x14ac:dyDescent="0.15">
      <c r="A219" s="16"/>
      <c r="B219" s="16"/>
      <c r="C219" s="16"/>
      <c r="D219" s="16"/>
      <c r="E219" s="16"/>
      <c r="F219" s="16"/>
    </row>
    <row r="220" spans="1:6" x14ac:dyDescent="0.15">
      <c r="A220" s="16"/>
      <c r="B220" s="16"/>
      <c r="C220" s="16"/>
      <c r="D220" s="16"/>
      <c r="E220" s="16"/>
      <c r="F220" s="16"/>
    </row>
    <row r="221" spans="1:6" x14ac:dyDescent="0.15">
      <c r="A221" s="16"/>
      <c r="B221" s="16"/>
      <c r="C221" s="16"/>
      <c r="D221" s="16"/>
      <c r="E221" s="16"/>
      <c r="F221" s="16"/>
    </row>
    <row r="222" spans="1:6" x14ac:dyDescent="0.15">
      <c r="A222" s="16"/>
      <c r="B222" s="16"/>
      <c r="C222" s="16"/>
      <c r="D222" s="16"/>
      <c r="E222" s="16"/>
      <c r="F222" s="16"/>
    </row>
    <row r="223" spans="1:6" x14ac:dyDescent="0.15">
      <c r="A223" s="16"/>
      <c r="B223" s="16"/>
      <c r="C223" s="16"/>
      <c r="D223" s="16"/>
      <c r="E223" s="16"/>
      <c r="F223" s="16"/>
    </row>
    <row r="224" spans="1:6" x14ac:dyDescent="0.15">
      <c r="A224" s="16"/>
      <c r="B224" s="16"/>
      <c r="C224" s="16"/>
      <c r="D224" s="16"/>
      <c r="E224" s="16"/>
      <c r="F224" s="16"/>
    </row>
    <row r="225" spans="1:6" x14ac:dyDescent="0.15">
      <c r="A225" s="16"/>
      <c r="B225" s="16"/>
      <c r="C225" s="16"/>
      <c r="D225" s="16"/>
      <c r="E225" s="16"/>
      <c r="F225" s="16"/>
    </row>
  </sheetData>
  <sheetProtection sheet="1" objects="1" scenarios="1" formatColumns="0" formatRows="0" insertRows="0"/>
  <mergeCells count="6">
    <mergeCell ref="A121:F121"/>
    <mergeCell ref="A1:F1"/>
    <mergeCell ref="A3:F3"/>
    <mergeCell ref="A18:F18"/>
    <mergeCell ref="A2:B2"/>
    <mergeCell ref="E2:F2"/>
  </mergeCells>
  <phoneticPr fontId="3" type="noConversion"/>
  <dataValidations xWindow="148" yWindow="467"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68DF249C-526C-AC44-BD35-20154B9DB22B}">
      <formula1>1</formula1>
      <formula2>12</formula2>
    </dataValidation>
  </dataValidations>
  <hyperlinks>
    <hyperlink ref="A121:B121" location="'Achat de matériel'!A1" display="Pour retourner au haut de la feuille, cliquez ici" xr:uid="{00000000-0004-0000-0300-000002000000}"/>
    <hyperlink ref="A121:F121" location="'Frais de location'!A1" display="Pour retourner au haut de la feuille, cliquez ici" xr:uid="{00000000-0004-0000-0300-000003000000}"/>
    <hyperlink ref="E2:F2" location="'Compte de résultat'!A1" display="Pour retourner au compte de résultat, cliquez ici" xr:uid="{F9D5FEA6-3CBD-1041-BAD1-B1CA226DBF57}"/>
  </hyperlinks>
  <pageMargins left="0.78740157499999996" right="0.78740157499999996" top="0.984251969" bottom="0.984251969" header="0.5" footer="0.5"/>
  <pageSetup paperSize="9" scale="77" fitToHeight="1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10"/>
  <sheetViews>
    <sheetView workbookViewId="0">
      <selection activeCell="E9" sqref="E9"/>
    </sheetView>
  </sheetViews>
  <sheetFormatPr baseColWidth="10" defaultColWidth="9.1640625" defaultRowHeight="13" outlineLevelRow="2" x14ac:dyDescent="0.15"/>
  <cols>
    <col min="1" max="1" width="14.1640625" style="1" bestFit="1" customWidth="1"/>
    <col min="2" max="2" width="32.5" style="18" customWidth="1"/>
    <col min="3" max="3" width="10.6640625" style="18" customWidth="1"/>
    <col min="4" max="4" width="9.1640625" style="18" customWidth="1"/>
    <col min="5" max="5" width="10.5" style="18" bestFit="1" customWidth="1"/>
    <col min="6" max="6" width="36.5" customWidth="1"/>
  </cols>
  <sheetData>
    <row r="1" spans="1:6" x14ac:dyDescent="0.15">
      <c r="A1" s="213" t="s">
        <v>62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ht="12.75" customHeight="1" x14ac:dyDescent="0.15">
      <c r="A121" s="222" t="s">
        <v>35</v>
      </c>
      <c r="B121" s="222"/>
      <c r="C121" s="222"/>
      <c r="D121" s="222"/>
      <c r="E121" s="222"/>
      <c r="F121" s="222"/>
    </row>
    <row r="122" spans="1:6" x14ac:dyDescent="0.15">
      <c r="A122" s="16"/>
      <c r="B122" s="16"/>
      <c r="C122" s="16"/>
      <c r="D122" s="16"/>
      <c r="E122" s="16"/>
      <c r="F122" s="16"/>
    </row>
    <row r="123" spans="1:6" x14ac:dyDescent="0.15">
      <c r="A123" s="16"/>
      <c r="B123" s="16"/>
      <c r="C123" s="16"/>
      <c r="D123" s="16"/>
      <c r="E123" s="16"/>
      <c r="F123" s="16"/>
    </row>
    <row r="124" spans="1:6" x14ac:dyDescent="0.15">
      <c r="A124" s="16"/>
      <c r="B124" s="16"/>
      <c r="C124" s="16"/>
      <c r="D124" s="16"/>
      <c r="E124" s="16"/>
      <c r="F124" s="16"/>
    </row>
    <row r="125" spans="1:6" x14ac:dyDescent="0.15">
      <c r="A125" s="16"/>
      <c r="B125" s="16"/>
      <c r="C125" s="16"/>
      <c r="D125" s="16"/>
      <c r="E125" s="16"/>
      <c r="F125" s="16"/>
    </row>
    <row r="126" spans="1:6" x14ac:dyDescent="0.15">
      <c r="A126" s="16"/>
      <c r="B126" s="16"/>
      <c r="C126" s="16"/>
      <c r="D126" s="16"/>
      <c r="E126" s="16"/>
      <c r="F126" s="16"/>
    </row>
    <row r="127" spans="1:6" x14ac:dyDescent="0.15">
      <c r="A127" s="16"/>
      <c r="B127" s="16"/>
      <c r="C127" s="16"/>
      <c r="D127" s="16"/>
      <c r="E127" s="16"/>
      <c r="F127" s="16"/>
    </row>
    <row r="128" spans="1:6" x14ac:dyDescent="0.15">
      <c r="A128" s="16"/>
      <c r="B128" s="16"/>
      <c r="C128" s="16"/>
      <c r="D128" s="16"/>
      <c r="E128" s="16"/>
      <c r="F128" s="16"/>
    </row>
    <row r="129" spans="1:6" x14ac:dyDescent="0.15">
      <c r="A129" s="16"/>
      <c r="B129" s="16"/>
      <c r="C129" s="16"/>
      <c r="D129" s="16"/>
      <c r="E129" s="16"/>
      <c r="F129" s="16"/>
    </row>
    <row r="130" spans="1:6" x14ac:dyDescent="0.15">
      <c r="A130" s="16"/>
      <c r="B130" s="16"/>
      <c r="C130" s="16"/>
      <c r="D130" s="16"/>
      <c r="E130" s="16"/>
      <c r="F130" s="16"/>
    </row>
    <row r="131" spans="1:6" x14ac:dyDescent="0.15">
      <c r="A131" s="16"/>
      <c r="B131" s="16"/>
      <c r="C131" s="16"/>
      <c r="D131" s="16"/>
      <c r="E131" s="16"/>
      <c r="F131" s="16"/>
    </row>
    <row r="132" spans="1:6" x14ac:dyDescent="0.15">
      <c r="A132" s="16"/>
      <c r="B132" s="16"/>
      <c r="C132" s="16"/>
      <c r="D132" s="16"/>
      <c r="E132" s="16"/>
      <c r="F132" s="16"/>
    </row>
    <row r="133" spans="1:6" x14ac:dyDescent="0.15">
      <c r="A133" s="16"/>
      <c r="B133" s="16"/>
      <c r="C133" s="16"/>
      <c r="D133" s="16"/>
      <c r="E133" s="16"/>
      <c r="F133" s="16"/>
    </row>
    <row r="134" spans="1:6" x14ac:dyDescent="0.15">
      <c r="A134" s="16"/>
      <c r="B134" s="16"/>
      <c r="C134" s="16"/>
      <c r="D134" s="16"/>
      <c r="E134" s="16"/>
      <c r="F134" s="16"/>
    </row>
    <row r="135" spans="1:6" x14ac:dyDescent="0.15">
      <c r="A135" s="16"/>
      <c r="B135" s="16"/>
      <c r="C135" s="16"/>
      <c r="D135" s="16"/>
      <c r="E135" s="16"/>
      <c r="F135" s="16"/>
    </row>
    <row r="136" spans="1:6" x14ac:dyDescent="0.15">
      <c r="A136" s="16"/>
      <c r="B136" s="16"/>
      <c r="C136" s="16"/>
      <c r="D136" s="16"/>
      <c r="E136" s="16"/>
      <c r="F136" s="16"/>
    </row>
    <row r="137" spans="1:6" x14ac:dyDescent="0.15">
      <c r="A137" s="16"/>
      <c r="B137" s="16"/>
      <c r="C137" s="16"/>
      <c r="D137" s="16"/>
      <c r="E137" s="16"/>
      <c r="F137" s="16"/>
    </row>
    <row r="138" spans="1:6" x14ac:dyDescent="0.15">
      <c r="A138" s="16"/>
      <c r="B138" s="16"/>
      <c r="C138" s="16"/>
      <c r="D138" s="16"/>
      <c r="E138" s="16"/>
      <c r="F138" s="16"/>
    </row>
    <row r="139" spans="1:6" x14ac:dyDescent="0.15">
      <c r="A139" s="16"/>
      <c r="B139" s="16"/>
      <c r="C139" s="16"/>
      <c r="D139" s="16"/>
      <c r="E139" s="16"/>
      <c r="F139" s="16"/>
    </row>
    <row r="140" spans="1:6" x14ac:dyDescent="0.15">
      <c r="A140" s="16"/>
      <c r="B140" s="16"/>
      <c r="C140" s="16"/>
      <c r="D140" s="16"/>
      <c r="E140" s="16"/>
      <c r="F140" s="16"/>
    </row>
    <row r="141" spans="1:6" x14ac:dyDescent="0.15">
      <c r="A141" s="16"/>
      <c r="B141" s="16"/>
      <c r="C141" s="16"/>
      <c r="D141" s="16"/>
      <c r="E141" s="16"/>
      <c r="F141" s="16"/>
    </row>
    <row r="142" spans="1:6" x14ac:dyDescent="0.15">
      <c r="A142" s="16"/>
      <c r="B142" s="16"/>
      <c r="C142" s="16"/>
      <c r="D142" s="16"/>
      <c r="E142" s="16"/>
      <c r="F142" s="16"/>
    </row>
    <row r="143" spans="1:6" x14ac:dyDescent="0.15">
      <c r="A143" s="16"/>
      <c r="B143" s="16"/>
      <c r="C143" s="16"/>
      <c r="D143" s="16"/>
      <c r="E143" s="16"/>
      <c r="F143" s="16"/>
    </row>
    <row r="144" spans="1:6" x14ac:dyDescent="0.15">
      <c r="A144" s="16"/>
      <c r="B144" s="16"/>
      <c r="C144" s="16"/>
      <c r="D144" s="16"/>
      <c r="E144" s="16"/>
      <c r="F144" s="16"/>
    </row>
    <row r="145" spans="1:6" x14ac:dyDescent="0.15">
      <c r="A145" s="16"/>
      <c r="B145" s="16"/>
      <c r="C145" s="16"/>
      <c r="D145" s="16"/>
      <c r="E145" s="16"/>
      <c r="F145" s="16"/>
    </row>
    <row r="146" spans="1:6" x14ac:dyDescent="0.15">
      <c r="A146" s="16"/>
      <c r="B146" s="16"/>
      <c r="C146" s="16"/>
      <c r="D146" s="16"/>
      <c r="E146" s="16"/>
      <c r="F146" s="16"/>
    </row>
    <row r="147" spans="1:6" x14ac:dyDescent="0.15">
      <c r="A147" s="16"/>
      <c r="B147" s="16"/>
      <c r="C147" s="16"/>
      <c r="D147" s="16"/>
      <c r="E147" s="16"/>
      <c r="F147" s="16"/>
    </row>
    <row r="148" spans="1:6" x14ac:dyDescent="0.15">
      <c r="A148" s="16"/>
      <c r="B148" s="16"/>
      <c r="C148" s="16"/>
      <c r="D148" s="16"/>
      <c r="E148" s="16"/>
      <c r="F148" s="16"/>
    </row>
    <row r="149" spans="1:6" x14ac:dyDescent="0.15">
      <c r="A149" s="16"/>
      <c r="B149" s="16"/>
      <c r="C149" s="16"/>
      <c r="D149" s="16"/>
      <c r="E149" s="16"/>
      <c r="F149" s="16"/>
    </row>
    <row r="150" spans="1:6" x14ac:dyDescent="0.15">
      <c r="A150" s="16"/>
      <c r="B150" s="16"/>
      <c r="C150" s="16"/>
      <c r="D150" s="16"/>
      <c r="E150" s="16"/>
      <c r="F150" s="16"/>
    </row>
    <row r="151" spans="1:6" x14ac:dyDescent="0.15">
      <c r="A151" s="16"/>
      <c r="B151" s="16"/>
      <c r="C151" s="16"/>
      <c r="D151" s="16"/>
      <c r="E151" s="16"/>
      <c r="F151" s="16"/>
    </row>
    <row r="152" spans="1:6" x14ac:dyDescent="0.15">
      <c r="A152" s="16"/>
      <c r="B152" s="16"/>
      <c r="C152" s="16"/>
      <c r="D152" s="16"/>
      <c r="E152" s="16"/>
      <c r="F152" s="16"/>
    </row>
    <row r="153" spans="1:6" x14ac:dyDescent="0.15">
      <c r="A153" s="16"/>
      <c r="B153" s="16"/>
      <c r="C153" s="16"/>
      <c r="D153" s="16"/>
      <c r="E153" s="16"/>
      <c r="F153" s="16"/>
    </row>
    <row r="154" spans="1:6" x14ac:dyDescent="0.15">
      <c r="A154" s="16"/>
      <c r="B154" s="16"/>
      <c r="C154" s="16"/>
      <c r="D154" s="16"/>
      <c r="E154" s="16"/>
      <c r="F154" s="16"/>
    </row>
    <row r="155" spans="1:6" x14ac:dyDescent="0.15">
      <c r="A155" s="16"/>
      <c r="B155" s="16"/>
      <c r="C155" s="16"/>
      <c r="D155" s="16"/>
      <c r="E155" s="16"/>
      <c r="F155" s="16"/>
    </row>
    <row r="156" spans="1:6" x14ac:dyDescent="0.15">
      <c r="A156" s="16"/>
      <c r="B156" s="16"/>
      <c r="C156" s="16"/>
      <c r="D156" s="16"/>
      <c r="E156" s="16"/>
      <c r="F156" s="16"/>
    </row>
    <row r="157" spans="1:6" x14ac:dyDescent="0.15">
      <c r="A157" s="16"/>
      <c r="B157" s="16"/>
      <c r="C157" s="16"/>
      <c r="D157" s="16"/>
      <c r="E157" s="16"/>
      <c r="F157" s="16"/>
    </row>
    <row r="158" spans="1:6" x14ac:dyDescent="0.15">
      <c r="A158" s="16"/>
      <c r="B158" s="16"/>
      <c r="C158" s="16"/>
      <c r="D158" s="16"/>
      <c r="E158" s="16"/>
      <c r="F158" s="16"/>
    </row>
    <row r="159" spans="1:6" x14ac:dyDescent="0.15">
      <c r="A159" s="16"/>
      <c r="B159" s="16"/>
      <c r="C159" s="16"/>
      <c r="D159" s="16"/>
      <c r="E159" s="16"/>
      <c r="F159" s="16"/>
    </row>
    <row r="160" spans="1:6" x14ac:dyDescent="0.15">
      <c r="A160" s="16"/>
      <c r="B160" s="16"/>
      <c r="C160" s="16"/>
      <c r="D160" s="16"/>
      <c r="E160" s="16"/>
      <c r="F160" s="16"/>
    </row>
    <row r="161" spans="1:6" x14ac:dyDescent="0.15">
      <c r="A161" s="16"/>
      <c r="B161" s="16"/>
      <c r="C161" s="16"/>
      <c r="D161" s="16"/>
      <c r="E161" s="16"/>
      <c r="F161" s="16"/>
    </row>
    <row r="162" spans="1:6" x14ac:dyDescent="0.15">
      <c r="A162" s="16"/>
      <c r="B162" s="16"/>
      <c r="C162" s="16"/>
      <c r="D162" s="16"/>
      <c r="E162" s="16"/>
      <c r="F162" s="16"/>
    </row>
    <row r="163" spans="1:6" x14ac:dyDescent="0.15">
      <c r="A163" s="16"/>
      <c r="B163" s="16"/>
      <c r="C163" s="16"/>
      <c r="D163" s="16"/>
      <c r="E163" s="16"/>
      <c r="F163" s="16"/>
    </row>
    <row r="164" spans="1:6" x14ac:dyDescent="0.15">
      <c r="A164" s="16"/>
      <c r="B164" s="16"/>
      <c r="C164" s="16"/>
      <c r="D164" s="16"/>
      <c r="E164" s="16"/>
      <c r="F164" s="16"/>
    </row>
    <row r="165" spans="1:6" x14ac:dyDescent="0.15">
      <c r="A165" s="16"/>
      <c r="B165" s="16"/>
      <c r="C165" s="16"/>
      <c r="D165" s="16"/>
      <c r="E165" s="16"/>
      <c r="F165" s="16"/>
    </row>
    <row r="166" spans="1:6" x14ac:dyDescent="0.15">
      <c r="A166" s="16"/>
      <c r="B166" s="16"/>
      <c r="C166" s="16"/>
      <c r="D166" s="16"/>
      <c r="E166" s="16"/>
      <c r="F166" s="16"/>
    </row>
    <row r="167" spans="1:6" x14ac:dyDescent="0.15">
      <c r="A167" s="16"/>
      <c r="B167" s="16"/>
      <c r="C167" s="16"/>
      <c r="D167" s="16"/>
      <c r="E167" s="16"/>
      <c r="F167" s="16"/>
    </row>
    <row r="168" spans="1:6" x14ac:dyDescent="0.15">
      <c r="A168" s="16"/>
      <c r="B168" s="16"/>
      <c r="C168" s="16"/>
      <c r="D168" s="16"/>
      <c r="E168" s="16"/>
      <c r="F168" s="16"/>
    </row>
    <row r="169" spans="1:6" x14ac:dyDescent="0.15">
      <c r="A169" s="16"/>
      <c r="B169" s="16"/>
      <c r="C169" s="16"/>
      <c r="D169" s="16"/>
      <c r="E169" s="16"/>
      <c r="F169" s="16"/>
    </row>
    <row r="170" spans="1:6" x14ac:dyDescent="0.15">
      <c r="A170" s="16"/>
      <c r="B170" s="16"/>
      <c r="C170" s="16"/>
      <c r="D170" s="16"/>
      <c r="E170" s="16"/>
      <c r="F170" s="16"/>
    </row>
    <row r="171" spans="1:6" x14ac:dyDescent="0.15">
      <c r="A171" s="16"/>
      <c r="B171" s="16"/>
      <c r="C171" s="16"/>
      <c r="D171" s="16"/>
      <c r="E171" s="16"/>
      <c r="F171" s="16"/>
    </row>
    <row r="172" spans="1:6" x14ac:dyDescent="0.15">
      <c r="A172" s="16"/>
      <c r="B172" s="16"/>
      <c r="C172" s="16"/>
      <c r="D172" s="16"/>
      <c r="E172" s="16"/>
      <c r="F172" s="16"/>
    </row>
    <row r="173" spans="1:6" x14ac:dyDescent="0.15">
      <c r="A173" s="16"/>
      <c r="B173" s="16"/>
      <c r="C173" s="16"/>
      <c r="D173" s="16"/>
      <c r="E173" s="16"/>
      <c r="F173" s="16"/>
    </row>
    <row r="174" spans="1:6" x14ac:dyDescent="0.15">
      <c r="A174" s="16"/>
      <c r="B174" s="16"/>
      <c r="C174" s="16"/>
      <c r="D174" s="16"/>
      <c r="E174" s="16"/>
      <c r="F174" s="16"/>
    </row>
    <row r="175" spans="1:6" x14ac:dyDescent="0.15">
      <c r="A175" s="16"/>
      <c r="B175" s="16"/>
      <c r="C175" s="16"/>
      <c r="D175" s="16"/>
      <c r="E175" s="16"/>
      <c r="F175" s="16"/>
    </row>
    <row r="176" spans="1:6" x14ac:dyDescent="0.15">
      <c r="A176" s="16"/>
      <c r="B176" s="16"/>
      <c r="C176" s="16"/>
      <c r="D176" s="16"/>
      <c r="E176" s="16"/>
      <c r="F176" s="16"/>
    </row>
    <row r="177" spans="1:6" x14ac:dyDescent="0.15">
      <c r="A177" s="16"/>
      <c r="B177" s="16"/>
      <c r="C177" s="16"/>
      <c r="D177" s="16"/>
      <c r="E177" s="16"/>
      <c r="F177" s="16"/>
    </row>
    <row r="178" spans="1:6" x14ac:dyDescent="0.15">
      <c r="A178" s="16"/>
      <c r="B178" s="16"/>
      <c r="C178" s="16"/>
      <c r="D178" s="16"/>
      <c r="E178" s="16"/>
      <c r="F178" s="16"/>
    </row>
    <row r="179" spans="1:6" x14ac:dyDescent="0.15">
      <c r="A179" s="16"/>
      <c r="B179" s="16"/>
      <c r="C179" s="16"/>
      <c r="D179" s="16"/>
      <c r="E179" s="16"/>
      <c r="F179" s="16"/>
    </row>
    <row r="180" spans="1:6" x14ac:dyDescent="0.15">
      <c r="A180" s="16"/>
      <c r="B180" s="16"/>
      <c r="C180" s="16"/>
      <c r="D180" s="16"/>
      <c r="E180" s="16"/>
      <c r="F180" s="16"/>
    </row>
    <row r="181" spans="1:6" x14ac:dyDescent="0.15">
      <c r="A181" s="16"/>
      <c r="B181" s="16"/>
      <c r="C181" s="16"/>
      <c r="D181" s="16"/>
      <c r="E181" s="16"/>
      <c r="F181" s="16"/>
    </row>
    <row r="182" spans="1:6" x14ac:dyDescent="0.15">
      <c r="A182" s="16"/>
      <c r="B182" s="16"/>
      <c r="C182" s="16"/>
      <c r="D182" s="16"/>
      <c r="E182" s="16"/>
      <c r="F182" s="16"/>
    </row>
    <row r="183" spans="1:6" x14ac:dyDescent="0.15">
      <c r="A183" s="16"/>
      <c r="B183" s="16"/>
      <c r="C183" s="16"/>
      <c r="D183" s="16"/>
      <c r="E183" s="16"/>
      <c r="F183" s="16"/>
    </row>
    <row r="184" spans="1:6" x14ac:dyDescent="0.15">
      <c r="A184" s="16"/>
      <c r="B184" s="16"/>
      <c r="C184" s="16"/>
      <c r="D184" s="16"/>
      <c r="E184" s="16"/>
      <c r="F184" s="16"/>
    </row>
    <row r="185" spans="1:6" x14ac:dyDescent="0.15">
      <c r="A185" s="16"/>
      <c r="B185" s="16"/>
      <c r="C185" s="16"/>
      <c r="D185" s="16"/>
      <c r="E185" s="16"/>
      <c r="F185" s="16"/>
    </row>
    <row r="186" spans="1:6" x14ac:dyDescent="0.15">
      <c r="A186" s="16"/>
      <c r="B186" s="16"/>
      <c r="C186" s="16"/>
      <c r="D186" s="16"/>
      <c r="E186" s="16"/>
      <c r="F186" s="16"/>
    </row>
    <row r="187" spans="1:6" x14ac:dyDescent="0.15">
      <c r="A187" s="16"/>
      <c r="B187" s="16"/>
      <c r="C187" s="16"/>
      <c r="D187" s="16"/>
      <c r="E187" s="16"/>
      <c r="F187" s="16"/>
    </row>
    <row r="188" spans="1:6" x14ac:dyDescent="0.15">
      <c r="A188" s="16"/>
      <c r="B188" s="16"/>
      <c r="C188" s="16"/>
      <c r="D188" s="16"/>
      <c r="E188" s="16"/>
      <c r="F188" s="16"/>
    </row>
    <row r="189" spans="1:6" x14ac:dyDescent="0.15">
      <c r="A189" s="16"/>
      <c r="B189" s="16"/>
      <c r="C189" s="16"/>
      <c r="D189" s="16"/>
      <c r="E189" s="16"/>
      <c r="F189" s="16"/>
    </row>
    <row r="190" spans="1:6" x14ac:dyDescent="0.15">
      <c r="A190" s="16"/>
      <c r="B190" s="16"/>
      <c r="C190" s="16"/>
      <c r="D190" s="16"/>
      <c r="E190" s="16"/>
      <c r="F190" s="16"/>
    </row>
    <row r="191" spans="1:6" x14ac:dyDescent="0.15">
      <c r="A191" s="16"/>
      <c r="B191" s="16"/>
      <c r="C191" s="16"/>
      <c r="D191" s="16"/>
      <c r="E191" s="16"/>
      <c r="F191" s="16"/>
    </row>
    <row r="192" spans="1:6" x14ac:dyDescent="0.15">
      <c r="A192" s="16"/>
      <c r="B192" s="16"/>
      <c r="C192" s="16"/>
      <c r="D192" s="16"/>
      <c r="E192" s="16"/>
      <c r="F192" s="16"/>
    </row>
    <row r="193" spans="1:6" x14ac:dyDescent="0.15">
      <c r="A193" s="16"/>
      <c r="B193" s="16"/>
      <c r="C193" s="16"/>
      <c r="D193" s="16"/>
      <c r="E193" s="16"/>
      <c r="F193" s="16"/>
    </row>
    <row r="194" spans="1:6" x14ac:dyDescent="0.15">
      <c r="A194" s="16"/>
      <c r="B194" s="16"/>
      <c r="C194" s="16"/>
      <c r="D194" s="16"/>
      <c r="E194" s="16"/>
      <c r="F194" s="16"/>
    </row>
    <row r="195" spans="1:6" x14ac:dyDescent="0.15">
      <c r="A195" s="16"/>
      <c r="B195" s="16"/>
      <c r="C195" s="16"/>
      <c r="D195" s="16"/>
      <c r="E195" s="16"/>
      <c r="F195" s="16"/>
    </row>
    <row r="196" spans="1:6" x14ac:dyDescent="0.15">
      <c r="A196" s="16"/>
      <c r="B196" s="16"/>
      <c r="C196" s="16"/>
      <c r="D196" s="16"/>
      <c r="E196" s="16"/>
      <c r="F196" s="16"/>
    </row>
    <row r="197" spans="1:6" x14ac:dyDescent="0.15">
      <c r="A197" s="16"/>
      <c r="B197" s="16"/>
      <c r="C197" s="16"/>
      <c r="D197" s="16"/>
      <c r="E197" s="16"/>
      <c r="F197" s="16"/>
    </row>
    <row r="198" spans="1:6" x14ac:dyDescent="0.15">
      <c r="A198" s="16"/>
      <c r="B198" s="16"/>
      <c r="C198" s="16"/>
      <c r="D198" s="16"/>
      <c r="E198" s="16"/>
      <c r="F198" s="16"/>
    </row>
    <row r="199" spans="1:6" x14ac:dyDescent="0.15">
      <c r="A199" s="16"/>
      <c r="B199" s="16"/>
      <c r="C199" s="16"/>
      <c r="D199" s="16"/>
      <c r="E199" s="16"/>
      <c r="F199" s="16"/>
    </row>
    <row r="200" spans="1:6" x14ac:dyDescent="0.15">
      <c r="A200" s="16"/>
      <c r="B200" s="16"/>
      <c r="C200" s="16"/>
      <c r="D200" s="16"/>
      <c r="E200" s="16"/>
      <c r="F200" s="16"/>
    </row>
    <row r="201" spans="1:6" x14ac:dyDescent="0.15">
      <c r="A201" s="16"/>
      <c r="B201" s="16"/>
      <c r="C201" s="16"/>
      <c r="D201" s="16"/>
      <c r="E201" s="16"/>
      <c r="F201" s="16"/>
    </row>
    <row r="202" spans="1:6" x14ac:dyDescent="0.15">
      <c r="A202" s="16"/>
      <c r="B202" s="16"/>
      <c r="C202" s="16"/>
      <c r="D202" s="16"/>
      <c r="E202" s="16"/>
      <c r="F202" s="16"/>
    </row>
    <row r="203" spans="1:6" x14ac:dyDescent="0.15">
      <c r="A203" s="16"/>
      <c r="B203" s="16"/>
      <c r="C203" s="16"/>
      <c r="D203" s="16"/>
      <c r="E203" s="16"/>
      <c r="F203" s="16"/>
    </row>
    <row r="204" spans="1:6" x14ac:dyDescent="0.15">
      <c r="A204" s="16"/>
      <c r="B204" s="16"/>
      <c r="C204" s="16"/>
      <c r="D204" s="16"/>
      <c r="E204" s="16"/>
      <c r="F204" s="16"/>
    </row>
    <row r="205" spans="1:6" x14ac:dyDescent="0.15">
      <c r="A205" s="16"/>
      <c r="B205" s="16"/>
      <c r="C205" s="16"/>
      <c r="D205" s="16"/>
      <c r="E205" s="16"/>
      <c r="F205" s="16"/>
    </row>
    <row r="206" spans="1:6" x14ac:dyDescent="0.15">
      <c r="A206" s="16"/>
      <c r="B206" s="16"/>
      <c r="C206" s="16"/>
      <c r="D206" s="16"/>
      <c r="E206" s="16"/>
      <c r="F206" s="16"/>
    </row>
    <row r="207" spans="1:6" x14ac:dyDescent="0.15">
      <c r="A207" s="16"/>
      <c r="B207" s="16"/>
      <c r="C207" s="16"/>
      <c r="D207" s="16"/>
      <c r="E207" s="16"/>
      <c r="F207" s="16"/>
    </row>
    <row r="208" spans="1:6" x14ac:dyDescent="0.15">
      <c r="A208" s="16"/>
      <c r="B208" s="16"/>
      <c r="C208" s="16"/>
      <c r="D208" s="16"/>
      <c r="E208" s="16"/>
      <c r="F208" s="16"/>
    </row>
    <row r="209" spans="1:6" x14ac:dyDescent="0.15">
      <c r="A209" s="16"/>
      <c r="B209" s="16"/>
      <c r="C209" s="16"/>
      <c r="D209" s="16"/>
      <c r="E209" s="16"/>
      <c r="F209" s="16"/>
    </row>
    <row r="210" spans="1:6" x14ac:dyDescent="0.15">
      <c r="A210" s="16"/>
      <c r="B210" s="16"/>
      <c r="C210" s="16"/>
      <c r="D210" s="16"/>
      <c r="E210" s="16"/>
      <c r="F210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36745EA5-5CFB-F440-8F40-10E669C326E7}">
      <formula1>1</formula1>
      <formula2>12</formula2>
    </dataValidation>
  </dataValidations>
  <hyperlinks>
    <hyperlink ref="A121:F121" location="'Matériel &amp; fournitures'!A1" display="Pour retourner au haut de la feuille, cliquez ici" xr:uid="{00000000-0004-0000-0400-000002000000}"/>
    <hyperlink ref="E2:F2" location="'Compte de résultat'!A1" display="Pour retourner au compte de résultat, cliquez ici" xr:uid="{39C58F8B-394C-A945-AAE8-84FE883E32D2}"/>
  </hyperlinks>
  <pageMargins left="0.78740157499999996" right="0.78740157499999996" top="0.984251969" bottom="0.984251969" header="0.5" footer="0.5"/>
  <pageSetup paperSize="9" scale="76" fitToHeight="20" orientation="portrait" horizontalDpi="4294967293" verticalDpi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87"/>
  <sheetViews>
    <sheetView topLeftCell="A2" workbookViewId="0">
      <selection activeCell="H38" sqref="H38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56" style="1" customWidth="1"/>
    <col min="3" max="3" width="10.1640625" style="1" bestFit="1" customWidth="1"/>
    <col min="4" max="4" width="9.1640625" style="1" customWidth="1"/>
    <col min="5" max="5" width="19.33203125" style="1" bestFit="1" customWidth="1"/>
    <col min="6" max="6" width="31.1640625" customWidth="1"/>
  </cols>
  <sheetData>
    <row r="1" spans="1:6" x14ac:dyDescent="0.15">
      <c r="A1" s="213" t="s">
        <v>63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38"/>
      <c r="D121" s="238"/>
      <c r="E121" s="238"/>
      <c r="F121" s="238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  <row r="182" spans="1:5" x14ac:dyDescent="0.15">
      <c r="A182" s="16"/>
      <c r="B182" s="16"/>
      <c r="C182" s="16"/>
      <c r="D182" s="16"/>
      <c r="E182" s="16"/>
    </row>
    <row r="183" spans="1:5" x14ac:dyDescent="0.15">
      <c r="A183" s="16"/>
      <c r="B183" s="16"/>
      <c r="C183" s="16"/>
      <c r="D183" s="16"/>
      <c r="E183" s="16"/>
    </row>
    <row r="184" spans="1:5" x14ac:dyDescent="0.15">
      <c r="A184" s="16"/>
      <c r="B184" s="16"/>
      <c r="C184" s="16"/>
      <c r="D184" s="16"/>
      <c r="E184" s="16"/>
    </row>
    <row r="185" spans="1:5" x14ac:dyDescent="0.15">
      <c r="A185" s="16"/>
      <c r="B185" s="16"/>
      <c r="C185" s="16"/>
      <c r="D185" s="16"/>
      <c r="E185" s="16"/>
    </row>
    <row r="186" spans="1:5" x14ac:dyDescent="0.15">
      <c r="A186" s="16"/>
      <c r="B186" s="16"/>
      <c r="C186" s="16"/>
      <c r="D186" s="16"/>
      <c r="E186" s="16"/>
    </row>
    <row r="187" spans="1:5" x14ac:dyDescent="0.15">
      <c r="A187" s="16"/>
      <c r="B187" s="16"/>
      <c r="C187" s="16"/>
      <c r="D187" s="16"/>
      <c r="E187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E1FC8CA5-822A-D448-AAA4-67DEBDDA9A04}">
      <formula1>1</formula1>
      <formula2>12</formula2>
    </dataValidation>
  </dataValidations>
  <hyperlinks>
    <hyperlink ref="A121:B121" location="'Frais de communication'!A1" display="Pour retourner au haut de la feuille, cliquez ici" xr:uid="{00000000-0004-0000-0500-000002000000}"/>
    <hyperlink ref="A121:F121" location="'Frais de bureau'!A1" display="Pour retourner au haut de la feuille, cliquez ici" xr:uid="{00000000-0004-0000-0500-000003000000}"/>
    <hyperlink ref="E2:F2" location="'Compte de résultat'!A1" display="Pour retourner au compte de résultat, cliquez ici" xr:uid="{092C6147-1A22-B34A-9C04-86472FE2D4AB}"/>
  </hyperlinks>
  <pageMargins left="0.78740157499999996" right="0.78740157499999996" top="0.984251969" bottom="0.984251969" header="0.5" footer="0.5"/>
  <pageSetup paperSize="9" scale="62" fitToHeight="20" orientation="portrait" horizontalDpi="4294967293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1"/>
  <sheetViews>
    <sheetView workbookViewId="0">
      <selection activeCell="I26" sqref="I26"/>
    </sheetView>
  </sheetViews>
  <sheetFormatPr baseColWidth="10" defaultRowHeight="13" outlineLevelRow="1" x14ac:dyDescent="0.15"/>
  <cols>
    <col min="1" max="1" width="14.1640625" bestFit="1" customWidth="1"/>
    <col min="2" max="2" width="56.5" customWidth="1"/>
    <col min="6" max="6" width="46.6640625" customWidth="1"/>
  </cols>
  <sheetData>
    <row r="1" spans="1:6" x14ac:dyDescent="0.15">
      <c r="A1" s="219" t="s">
        <v>40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x14ac:dyDescent="0.15">
      <c r="A20" s="108"/>
      <c r="B20" s="109"/>
      <c r="C20" s="110"/>
      <c r="D20" s="111"/>
      <c r="E20" s="112"/>
      <c r="F20" s="113"/>
    </row>
    <row r="21" spans="1:6" x14ac:dyDescent="0.15">
      <c r="A21" s="108"/>
      <c r="B21" s="109"/>
      <c r="C21" s="110"/>
      <c r="D21" s="111"/>
      <c r="E21" s="112"/>
      <c r="F21" s="113"/>
    </row>
    <row r="22" spans="1:6" x14ac:dyDescent="0.15">
      <c r="A22" s="108"/>
      <c r="B22" s="109"/>
      <c r="C22" s="110"/>
      <c r="D22" s="111"/>
      <c r="E22" s="112"/>
      <c r="F22" s="113"/>
    </row>
    <row r="23" spans="1:6" x14ac:dyDescent="0.15">
      <c r="A23" s="108"/>
      <c r="B23" s="109"/>
      <c r="C23" s="110"/>
      <c r="D23" s="111"/>
      <c r="E23" s="112"/>
      <c r="F23" s="113"/>
    </row>
    <row r="24" spans="1:6" x14ac:dyDescent="0.15">
      <c r="A24" s="108"/>
      <c r="B24" s="109"/>
      <c r="C24" s="110"/>
      <c r="D24" s="111"/>
      <c r="E24" s="112"/>
      <c r="F24" s="113"/>
    </row>
    <row r="25" spans="1:6" x14ac:dyDescent="0.15">
      <c r="A25" s="108"/>
      <c r="B25" s="109"/>
      <c r="C25" s="110"/>
      <c r="D25" s="111"/>
      <c r="E25" s="112"/>
      <c r="F25" s="113"/>
    </row>
    <row r="26" spans="1:6" x14ac:dyDescent="0.15">
      <c r="A26" s="108"/>
      <c r="B26" s="109"/>
      <c r="C26" s="110"/>
      <c r="D26" s="111"/>
      <c r="E26" s="112"/>
      <c r="F26" s="113"/>
    </row>
    <row r="27" spans="1:6" x14ac:dyDescent="0.15">
      <c r="A27" s="108"/>
      <c r="B27" s="109"/>
      <c r="C27" s="110"/>
      <c r="D27" s="111"/>
      <c r="E27" s="112"/>
      <c r="F27" s="113"/>
    </row>
    <row r="28" spans="1:6" x14ac:dyDescent="0.15">
      <c r="A28" s="108"/>
      <c r="B28" s="109"/>
      <c r="C28" s="110"/>
      <c r="D28" s="111"/>
      <c r="E28" s="112"/>
      <c r="F28" s="113"/>
    </row>
    <row r="29" spans="1:6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x14ac:dyDescent="0.15">
      <c r="A45" s="108"/>
      <c r="B45" s="109"/>
      <c r="C45" s="110"/>
      <c r="D45" s="111"/>
      <c r="E45" s="112"/>
      <c r="F45" s="113"/>
    </row>
    <row r="46" spans="1:6" x14ac:dyDescent="0.15">
      <c r="A46" s="108"/>
      <c r="B46" s="109"/>
      <c r="C46" s="110"/>
      <c r="D46" s="111"/>
      <c r="E46" s="112"/>
      <c r="F46" s="113"/>
    </row>
    <row r="47" spans="1:6" x14ac:dyDescent="0.15">
      <c r="A47" s="108"/>
      <c r="B47" s="109"/>
      <c r="C47" s="110"/>
      <c r="D47" s="111"/>
      <c r="E47" s="112"/>
      <c r="F47" s="113"/>
    </row>
    <row r="48" spans="1:6" x14ac:dyDescent="0.15">
      <c r="A48" s="108"/>
      <c r="B48" s="109"/>
      <c r="C48" s="110"/>
      <c r="D48" s="111"/>
      <c r="E48" s="112"/>
      <c r="F48" s="113"/>
    </row>
    <row r="49" spans="1:6" x14ac:dyDescent="0.15">
      <c r="A49" s="108"/>
      <c r="B49" s="109"/>
      <c r="C49" s="110"/>
      <c r="D49" s="111"/>
      <c r="E49" s="112"/>
      <c r="F49" s="113"/>
    </row>
    <row r="50" spans="1:6" x14ac:dyDescent="0.15">
      <c r="A50" s="108"/>
      <c r="B50" s="109"/>
      <c r="C50" s="110"/>
      <c r="D50" s="111"/>
      <c r="E50" s="112"/>
      <c r="F50" s="113"/>
    </row>
    <row r="51" spans="1:6" x14ac:dyDescent="0.15">
      <c r="A51" s="108"/>
      <c r="B51" s="109"/>
      <c r="C51" s="110"/>
      <c r="D51" s="111"/>
      <c r="E51" s="112"/>
      <c r="F51" s="113"/>
    </row>
    <row r="52" spans="1:6" x14ac:dyDescent="0.15">
      <c r="A52" s="108"/>
      <c r="B52" s="109"/>
      <c r="C52" s="110"/>
      <c r="D52" s="111"/>
      <c r="E52" s="112"/>
      <c r="F52" s="113"/>
    </row>
    <row r="53" spans="1:6" x14ac:dyDescent="0.15">
      <c r="A53" s="108"/>
      <c r="B53" s="109"/>
      <c r="C53" s="110"/>
      <c r="D53" s="111"/>
      <c r="E53" s="112"/>
      <c r="F53" s="113"/>
    </row>
    <row r="54" spans="1:6" x14ac:dyDescent="0.15">
      <c r="A54" s="108"/>
      <c r="B54" s="109"/>
      <c r="C54" s="110"/>
      <c r="D54" s="111"/>
      <c r="E54" s="112"/>
      <c r="F54" s="113"/>
    </row>
    <row r="55" spans="1:6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x14ac:dyDescent="0.15">
      <c r="A77" s="108"/>
      <c r="B77" s="109"/>
      <c r="C77" s="110"/>
      <c r="D77" s="111"/>
      <c r="E77" s="112"/>
      <c r="F77" s="113"/>
    </row>
    <row r="78" spans="1:6" x14ac:dyDescent="0.15">
      <c r="A78" s="108"/>
      <c r="B78" s="109"/>
      <c r="C78" s="110"/>
      <c r="D78" s="111"/>
      <c r="E78" s="112"/>
      <c r="F78" s="113"/>
    </row>
    <row r="79" spans="1:6" x14ac:dyDescent="0.15">
      <c r="A79" s="108"/>
      <c r="B79" s="109"/>
      <c r="C79" s="110"/>
      <c r="D79" s="111"/>
      <c r="E79" s="112"/>
      <c r="F79" s="113"/>
    </row>
    <row r="80" spans="1:6" x14ac:dyDescent="0.15">
      <c r="A80" s="108"/>
      <c r="B80" s="109"/>
      <c r="C80" s="110"/>
      <c r="D80" s="111"/>
      <c r="E80" s="112"/>
      <c r="F80" s="113"/>
    </row>
    <row r="81" spans="1:6" x14ac:dyDescent="0.15">
      <c r="A81" s="108"/>
      <c r="B81" s="109"/>
      <c r="C81" s="110"/>
      <c r="D81" s="111"/>
      <c r="E81" s="112"/>
      <c r="F81" s="113"/>
    </row>
    <row r="82" spans="1:6" x14ac:dyDescent="0.15">
      <c r="A82" s="108"/>
      <c r="B82" s="109"/>
      <c r="C82" s="110"/>
      <c r="D82" s="111"/>
      <c r="E82" s="112"/>
      <c r="F82" s="113"/>
    </row>
    <row r="83" spans="1:6" x14ac:dyDescent="0.15">
      <c r="A83" s="108"/>
      <c r="B83" s="109"/>
      <c r="C83" s="110"/>
      <c r="D83" s="111"/>
      <c r="E83" s="112"/>
      <c r="F83" s="113"/>
    </row>
    <row r="84" spans="1:6" x14ac:dyDescent="0.15">
      <c r="A84" s="108"/>
      <c r="B84" s="109"/>
      <c r="C84" s="110"/>
      <c r="D84" s="111"/>
      <c r="E84" s="112"/>
      <c r="F84" s="113"/>
    </row>
    <row r="85" spans="1:6" x14ac:dyDescent="0.15">
      <c r="A85" s="108"/>
      <c r="B85" s="109"/>
      <c r="C85" s="110"/>
      <c r="D85" s="111"/>
      <c r="E85" s="112"/>
      <c r="F85" s="113"/>
    </row>
    <row r="86" spans="1:6" x14ac:dyDescent="0.15">
      <c r="A86" s="108"/>
      <c r="B86" s="109"/>
      <c r="C86" s="110"/>
      <c r="D86" s="111"/>
      <c r="E86" s="112"/>
      <c r="F86" s="113"/>
    </row>
    <row r="87" spans="1:6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22"/>
      <c r="D121" s="222"/>
      <c r="E121" s="222"/>
      <c r="F121" s="222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04A3C1A3-6B44-844A-AD81-691DB3403EF9}">
      <formula1>1</formula1>
      <formula2>12</formula2>
    </dataValidation>
  </dataValidations>
  <hyperlinks>
    <hyperlink ref="A121:F121" location="'Frais de représentation'!A1" display="Pour retourner au haut de la feuille, cliquez ici" xr:uid="{00000000-0004-0000-0600-000002000000}"/>
    <hyperlink ref="E2:F2" location="'Compte de résultat'!A1" display="Pour retourner au compte de résultat, cliquez ici" xr:uid="{2101070C-6502-C342-A8C1-2C231B685EEA}"/>
  </hyperlinks>
  <pageMargins left="0.78740157499999996" right="0.78740157499999996" top="0.984251969" bottom="0.984251969" header="0.4921259845" footer="0.4921259845"/>
  <pageSetup paperSize="9" scale="57" fitToHeight="20" orientation="portrait" horizontalDpi="4294967293" verticalDpi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194"/>
  <sheetViews>
    <sheetView topLeftCell="A2" workbookViewId="0">
      <selection activeCell="H35" sqref="H35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67.1640625" style="1" customWidth="1"/>
    <col min="3" max="3" width="10.1640625" style="1" bestFit="1" customWidth="1"/>
    <col min="4" max="4" width="9.1640625" style="1" customWidth="1"/>
    <col min="5" max="5" width="10.5" style="1" bestFit="1" customWidth="1"/>
    <col min="6" max="6" width="32.83203125" customWidth="1"/>
  </cols>
  <sheetData>
    <row r="1" spans="1:6" x14ac:dyDescent="0.15">
      <c r="A1" s="213" t="s">
        <v>65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38"/>
      <c r="D121" s="238"/>
      <c r="E121" s="238"/>
      <c r="F121" s="238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  <row r="182" spans="1:5" x14ac:dyDescent="0.15">
      <c r="A182" s="16"/>
      <c r="B182" s="16"/>
      <c r="C182" s="16"/>
      <c r="D182" s="16"/>
      <c r="E182" s="16"/>
    </row>
    <row r="183" spans="1:5" x14ac:dyDescent="0.15">
      <c r="A183" s="16"/>
      <c r="B183" s="16"/>
      <c r="C183" s="16"/>
      <c r="D183" s="16"/>
      <c r="E183" s="16"/>
    </row>
    <row r="184" spans="1:5" x14ac:dyDescent="0.15">
      <c r="A184" s="16"/>
      <c r="B184" s="16"/>
      <c r="C184" s="16"/>
      <c r="D184" s="16"/>
      <c r="E184" s="16"/>
    </row>
    <row r="185" spans="1:5" x14ac:dyDescent="0.15">
      <c r="A185" s="16"/>
      <c r="B185" s="16"/>
      <c r="C185" s="16"/>
      <c r="D185" s="16"/>
      <c r="E185" s="16"/>
    </row>
    <row r="186" spans="1:5" x14ac:dyDescent="0.15">
      <c r="A186" s="16"/>
      <c r="B186" s="16"/>
      <c r="C186" s="16"/>
      <c r="D186" s="16"/>
      <c r="E186" s="16"/>
    </row>
    <row r="187" spans="1:5" x14ac:dyDescent="0.15">
      <c r="A187" s="16"/>
      <c r="B187" s="16"/>
      <c r="C187" s="16"/>
      <c r="D187" s="16"/>
      <c r="E187" s="16"/>
    </row>
    <row r="188" spans="1:5" x14ac:dyDescent="0.15">
      <c r="A188" s="16"/>
      <c r="B188" s="16"/>
      <c r="C188" s="16"/>
      <c r="D188" s="16"/>
      <c r="E188" s="16"/>
    </row>
    <row r="189" spans="1:5" x14ac:dyDescent="0.15">
      <c r="A189" s="16"/>
      <c r="B189" s="16"/>
      <c r="C189" s="16"/>
      <c r="D189" s="16"/>
      <c r="E189" s="16"/>
    </row>
    <row r="190" spans="1:5" x14ac:dyDescent="0.15">
      <c r="A190" s="16"/>
      <c r="B190" s="16"/>
      <c r="C190" s="16"/>
      <c r="D190" s="16"/>
      <c r="E190" s="16"/>
    </row>
    <row r="191" spans="1:5" x14ac:dyDescent="0.15">
      <c r="A191" s="16"/>
      <c r="B191" s="16"/>
      <c r="C191" s="16"/>
      <c r="D191" s="16"/>
      <c r="E191" s="16"/>
    </row>
    <row r="192" spans="1:5" x14ac:dyDescent="0.15">
      <c r="A192" s="16"/>
      <c r="B192" s="16"/>
      <c r="C192" s="16"/>
      <c r="D192" s="16"/>
      <c r="E192" s="16"/>
    </row>
    <row r="193" spans="1:5" x14ac:dyDescent="0.15">
      <c r="A193" s="16"/>
      <c r="B193" s="16"/>
      <c r="C193" s="16"/>
      <c r="D193" s="16"/>
      <c r="E193" s="16"/>
    </row>
    <row r="194" spans="1:5" x14ac:dyDescent="0.15">
      <c r="A194" s="16"/>
      <c r="B194" s="16"/>
      <c r="C194" s="16"/>
      <c r="D194" s="16"/>
      <c r="E194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phoneticPr fontId="3" type="noConversion"/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F4AB440D-B67E-F04B-A2E2-66848AACD987}">
      <formula1>1</formula1>
      <formula2>12</formula2>
    </dataValidation>
  </dataValidations>
  <hyperlinks>
    <hyperlink ref="A121:B121" location="'Achats divers'!A1" display="Pour retourner au haut de la feuille, cliquez ici" xr:uid="{00000000-0004-0000-0700-000002000000}"/>
    <hyperlink ref="A121:F121" location="'Frais de déplacements'!A1" display="Pour retourner au haut de la feuille, cliquez ici" xr:uid="{00000000-0004-0000-0700-000003000000}"/>
    <hyperlink ref="E2:F2" location="'Compte de résultat'!A1" display="Pour retourner au compte de résultat, cliquez ici" xr:uid="{EDC0C1A1-2F25-5747-8DC6-4B708687C4A0}"/>
  </hyperlinks>
  <pageMargins left="0.78740157499999996" right="0.78740157499999996" top="0.984251969" bottom="0.984251969" header="0.5" footer="0.5"/>
  <pageSetup paperSize="9" scale="60" fitToHeight="20" orientation="portrait" horizontalDpi="4294967293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DCAC-78D7-E54D-924D-2C3831F9EFDD}">
  <sheetPr>
    <pageSetUpPr fitToPage="1"/>
  </sheetPr>
  <dimension ref="A1:F194"/>
  <sheetViews>
    <sheetView topLeftCell="A2" workbookViewId="0">
      <selection activeCell="E15" sqref="E15"/>
    </sheetView>
  </sheetViews>
  <sheetFormatPr baseColWidth="10" defaultColWidth="9.1640625" defaultRowHeight="13" outlineLevelRow="2" x14ac:dyDescent="0.15"/>
  <cols>
    <col min="1" max="1" width="14.33203125" style="1" bestFit="1" customWidth="1"/>
    <col min="2" max="2" width="67.1640625" style="1" customWidth="1"/>
    <col min="3" max="3" width="10.1640625" style="1" bestFit="1" customWidth="1"/>
    <col min="4" max="4" width="9.1640625" style="1" customWidth="1"/>
    <col min="5" max="5" width="10.5" style="1" bestFit="1" customWidth="1"/>
    <col min="6" max="6" width="32.83203125" customWidth="1"/>
  </cols>
  <sheetData>
    <row r="1" spans="1:6" x14ac:dyDescent="0.15">
      <c r="A1" s="213" t="s">
        <v>64</v>
      </c>
      <c r="B1" s="214"/>
      <c r="C1" s="214"/>
      <c r="D1" s="214"/>
      <c r="E1" s="215"/>
      <c r="F1" s="216"/>
    </row>
    <row r="2" spans="1:6" ht="13" customHeight="1" x14ac:dyDescent="0.15">
      <c r="A2" s="235"/>
      <c r="B2" s="236"/>
      <c r="C2" s="42"/>
      <c r="D2" s="107"/>
      <c r="E2" s="235" t="s">
        <v>76</v>
      </c>
      <c r="F2" s="237"/>
    </row>
    <row r="3" spans="1:6" x14ac:dyDescent="0.15">
      <c r="A3" s="233" t="s">
        <v>85</v>
      </c>
      <c r="B3" s="220"/>
      <c r="C3" s="220"/>
      <c r="D3" s="220"/>
      <c r="E3" s="220"/>
      <c r="F3" s="221"/>
    </row>
    <row r="4" spans="1:6" outlineLevel="1" x14ac:dyDescent="0.15">
      <c r="A4" s="36">
        <v>1</v>
      </c>
      <c r="B4" s="1" t="s">
        <v>5</v>
      </c>
      <c r="C4" s="4"/>
      <c r="D4" s="4"/>
      <c r="E4" s="2">
        <f>SUMIF(A20:A119,"=1",E20:E119)</f>
        <v>0</v>
      </c>
      <c r="F4" s="18"/>
    </row>
    <row r="5" spans="1:6" outlineLevel="1" x14ac:dyDescent="0.15">
      <c r="A5" s="36">
        <v>2</v>
      </c>
      <c r="B5" s="1" t="s">
        <v>6</v>
      </c>
      <c r="C5" s="4"/>
      <c r="D5" s="4"/>
      <c r="E5" s="2">
        <f>SUMIF(A20:A119,"=2",E20:E119)</f>
        <v>0</v>
      </c>
      <c r="F5" s="18"/>
    </row>
    <row r="6" spans="1:6" outlineLevel="1" x14ac:dyDescent="0.15">
      <c r="A6" s="36">
        <v>3</v>
      </c>
      <c r="B6" s="1" t="s">
        <v>7</v>
      </c>
      <c r="C6" s="4"/>
      <c r="D6" s="4"/>
      <c r="E6" s="2">
        <f>SUMIF(A20:A119,"=3",E20:E119)</f>
        <v>0</v>
      </c>
      <c r="F6" s="18"/>
    </row>
    <row r="7" spans="1:6" outlineLevel="1" x14ac:dyDescent="0.15">
      <c r="A7" s="36">
        <v>4</v>
      </c>
      <c r="B7" s="1" t="s">
        <v>8</v>
      </c>
      <c r="C7" s="4"/>
      <c r="D7" s="4"/>
      <c r="E7" s="2">
        <f>SUMIF(A20:A119,"=4",E20:E119)</f>
        <v>0</v>
      </c>
      <c r="F7" s="18"/>
    </row>
    <row r="8" spans="1:6" outlineLevel="1" x14ac:dyDescent="0.15">
      <c r="A8" s="36">
        <v>5</v>
      </c>
      <c r="B8" s="1" t="s">
        <v>9</v>
      </c>
      <c r="C8" s="4"/>
      <c r="D8" s="4"/>
      <c r="E8" s="2">
        <f>SUMIF(A20:A119,"=5",E20:E119)</f>
        <v>0</v>
      </c>
      <c r="F8" s="18"/>
    </row>
    <row r="9" spans="1:6" outlineLevel="1" x14ac:dyDescent="0.15">
      <c r="A9" s="36">
        <v>6</v>
      </c>
      <c r="B9" s="1" t="s">
        <v>10</v>
      </c>
      <c r="C9" s="4"/>
      <c r="D9" s="4"/>
      <c r="E9" s="2">
        <f>SUMIF(A20:A119,"=6",E20:E119)</f>
        <v>0</v>
      </c>
      <c r="F9" s="18"/>
    </row>
    <row r="10" spans="1:6" outlineLevel="1" x14ac:dyDescent="0.15">
      <c r="A10" s="36">
        <v>7</v>
      </c>
      <c r="B10" s="1" t="s">
        <v>11</v>
      </c>
      <c r="C10" s="4"/>
      <c r="D10" s="4"/>
      <c r="E10" s="2">
        <f>SUMIF(A20:A119,"=7",E20:E119)</f>
        <v>0</v>
      </c>
      <c r="F10" s="18"/>
    </row>
    <row r="11" spans="1:6" outlineLevel="1" x14ac:dyDescent="0.15">
      <c r="A11" s="36">
        <v>8</v>
      </c>
      <c r="B11" s="1" t="s">
        <v>12</v>
      </c>
      <c r="C11" s="4"/>
      <c r="D11" s="4"/>
      <c r="E11" s="2">
        <f>SUMIF(A20:A119,"=8",E20:E119)</f>
        <v>0</v>
      </c>
      <c r="F11" s="18"/>
    </row>
    <row r="12" spans="1:6" outlineLevel="1" x14ac:dyDescent="0.15">
      <c r="A12" s="36">
        <v>9</v>
      </c>
      <c r="B12" s="1" t="s">
        <v>13</v>
      </c>
      <c r="C12" s="4"/>
      <c r="D12" s="4"/>
      <c r="E12" s="2">
        <f>SUMIF(A20:A119,"=9",E20:E119)</f>
        <v>0</v>
      </c>
      <c r="F12" s="18"/>
    </row>
    <row r="13" spans="1:6" outlineLevel="1" x14ac:dyDescent="0.15">
      <c r="A13" s="36">
        <v>10</v>
      </c>
      <c r="B13" s="1" t="s">
        <v>14</v>
      </c>
      <c r="C13" s="4"/>
      <c r="D13" s="4"/>
      <c r="E13" s="2">
        <f>SUMIF(A20:A119,"=10",E20:E119)</f>
        <v>0</v>
      </c>
      <c r="F13" s="18"/>
    </row>
    <row r="14" spans="1:6" outlineLevel="1" x14ac:dyDescent="0.15">
      <c r="A14" s="36">
        <v>11</v>
      </c>
      <c r="B14" s="1" t="s">
        <v>15</v>
      </c>
      <c r="C14" s="4"/>
      <c r="D14" s="4"/>
      <c r="E14" s="2">
        <f>SUMIF(A20:A119,"=11",E20:E119)</f>
        <v>0</v>
      </c>
      <c r="F14" s="18"/>
    </row>
    <row r="15" spans="1:6" outlineLevel="1" x14ac:dyDescent="0.15">
      <c r="A15" s="36">
        <v>12</v>
      </c>
      <c r="B15" s="1" t="s">
        <v>16</v>
      </c>
      <c r="C15" s="4"/>
      <c r="D15" s="4"/>
      <c r="E15" s="2">
        <f>SUMIF(A20:A119,"=12",E20:E119)</f>
        <v>0</v>
      </c>
      <c r="F15" s="18"/>
    </row>
    <row r="16" spans="1:6" outlineLevel="1" x14ac:dyDescent="0.15">
      <c r="A16" s="37" t="s">
        <v>73</v>
      </c>
      <c r="B16" s="29" t="s">
        <v>74</v>
      </c>
      <c r="C16" s="38"/>
      <c r="D16" s="38"/>
      <c r="E16" s="27">
        <f>SUM(E20:E119)</f>
        <v>0</v>
      </c>
      <c r="F16" s="39"/>
    </row>
    <row r="17" spans="1:6" x14ac:dyDescent="0.15">
      <c r="A17" s="40"/>
      <c r="B17" s="16"/>
      <c r="C17" s="41"/>
      <c r="D17" s="41"/>
      <c r="E17" s="13"/>
      <c r="F17" s="16"/>
    </row>
    <row r="18" spans="1:6" x14ac:dyDescent="0.15">
      <c r="A18" s="234" t="s">
        <v>33</v>
      </c>
      <c r="B18" s="215"/>
      <c r="C18" s="215"/>
      <c r="D18" s="215"/>
      <c r="E18" s="215"/>
      <c r="F18" s="216"/>
    </row>
    <row r="19" spans="1:6" x14ac:dyDescent="0.15">
      <c r="A19" s="5" t="s">
        <v>72</v>
      </c>
      <c r="B19" s="5" t="s">
        <v>0</v>
      </c>
      <c r="C19" s="5" t="s">
        <v>22</v>
      </c>
      <c r="D19" s="5" t="s">
        <v>32</v>
      </c>
      <c r="E19" s="5" t="s">
        <v>21</v>
      </c>
      <c r="F19" s="6" t="s">
        <v>23</v>
      </c>
    </row>
    <row r="20" spans="1:6" outlineLevel="2" x14ac:dyDescent="0.15">
      <c r="A20" s="108"/>
      <c r="B20" s="109"/>
      <c r="C20" s="110"/>
      <c r="D20" s="111"/>
      <c r="E20" s="112"/>
      <c r="F20" s="113"/>
    </row>
    <row r="21" spans="1:6" outlineLevel="2" x14ac:dyDescent="0.15">
      <c r="A21" s="108"/>
      <c r="B21" s="109"/>
      <c r="C21" s="110"/>
      <c r="D21" s="111"/>
      <c r="E21" s="112"/>
      <c r="F21" s="113"/>
    </row>
    <row r="22" spans="1:6" outlineLevel="2" x14ac:dyDescent="0.15">
      <c r="A22" s="108"/>
      <c r="B22" s="109"/>
      <c r="C22" s="110"/>
      <c r="D22" s="111"/>
      <c r="E22" s="112"/>
      <c r="F22" s="113"/>
    </row>
    <row r="23" spans="1:6" outlineLevel="2" x14ac:dyDescent="0.15">
      <c r="A23" s="108"/>
      <c r="B23" s="109"/>
      <c r="C23" s="110"/>
      <c r="D23" s="111"/>
      <c r="E23" s="112"/>
      <c r="F23" s="113"/>
    </row>
    <row r="24" spans="1:6" outlineLevel="2" x14ac:dyDescent="0.15">
      <c r="A24" s="108"/>
      <c r="B24" s="109"/>
      <c r="C24" s="110"/>
      <c r="D24" s="111"/>
      <c r="E24" s="112"/>
      <c r="F24" s="113"/>
    </row>
    <row r="25" spans="1:6" outlineLevel="2" x14ac:dyDescent="0.15">
      <c r="A25" s="108"/>
      <c r="B25" s="109"/>
      <c r="C25" s="110"/>
      <c r="D25" s="111"/>
      <c r="E25" s="112"/>
      <c r="F25" s="113"/>
    </row>
    <row r="26" spans="1:6" outlineLevel="2" x14ac:dyDescent="0.15">
      <c r="A26" s="108"/>
      <c r="B26" s="109"/>
      <c r="C26" s="110"/>
      <c r="D26" s="111"/>
      <c r="E26" s="112"/>
      <c r="F26" s="113"/>
    </row>
    <row r="27" spans="1:6" ht="11.25" customHeight="1" outlineLevel="2" x14ac:dyDescent="0.15">
      <c r="A27" s="108"/>
      <c r="B27" s="109"/>
      <c r="C27" s="110"/>
      <c r="D27" s="111"/>
      <c r="E27" s="112"/>
      <c r="F27" s="113"/>
    </row>
    <row r="28" spans="1:6" outlineLevel="2" x14ac:dyDescent="0.15">
      <c r="A28" s="108"/>
      <c r="B28" s="109"/>
      <c r="C28" s="110"/>
      <c r="D28" s="111"/>
      <c r="E28" s="112"/>
      <c r="F28" s="113"/>
    </row>
    <row r="29" spans="1:6" outlineLevel="2" x14ac:dyDescent="0.15">
      <c r="A29" s="108"/>
      <c r="B29" s="109"/>
      <c r="C29" s="110"/>
      <c r="D29" s="111"/>
      <c r="E29" s="112"/>
      <c r="F29" s="113"/>
    </row>
    <row r="30" spans="1:6" x14ac:dyDescent="0.15">
      <c r="A30" s="108"/>
      <c r="B30" s="109"/>
      <c r="C30" s="110"/>
      <c r="D30" s="111"/>
      <c r="E30" s="112"/>
      <c r="F30" s="113"/>
    </row>
    <row r="31" spans="1:6" x14ac:dyDescent="0.15">
      <c r="A31" s="108"/>
      <c r="B31" s="109"/>
      <c r="C31" s="110"/>
      <c r="D31" s="111"/>
      <c r="E31" s="112"/>
      <c r="F31" s="113"/>
    </row>
    <row r="32" spans="1:6" x14ac:dyDescent="0.15">
      <c r="A32" s="108"/>
      <c r="B32" s="109"/>
      <c r="C32" s="110"/>
      <c r="D32" s="111"/>
      <c r="E32" s="112"/>
      <c r="F32" s="113"/>
    </row>
    <row r="33" spans="1:6" x14ac:dyDescent="0.15">
      <c r="A33" s="108"/>
      <c r="B33" s="109"/>
      <c r="C33" s="110"/>
      <c r="D33" s="111"/>
      <c r="E33" s="112"/>
      <c r="F33" s="113"/>
    </row>
    <row r="34" spans="1:6" x14ac:dyDescent="0.15">
      <c r="A34" s="108"/>
      <c r="B34" s="109"/>
      <c r="C34" s="110"/>
      <c r="D34" s="111"/>
      <c r="E34" s="112"/>
      <c r="F34" s="113"/>
    </row>
    <row r="35" spans="1:6" x14ac:dyDescent="0.15">
      <c r="A35" s="108"/>
      <c r="B35" s="109"/>
      <c r="C35" s="110"/>
      <c r="D35" s="111"/>
      <c r="E35" s="112"/>
      <c r="F35" s="113"/>
    </row>
    <row r="36" spans="1:6" x14ac:dyDescent="0.15">
      <c r="A36" s="108"/>
      <c r="B36" s="109"/>
      <c r="C36" s="110"/>
      <c r="D36" s="111"/>
      <c r="E36" s="112"/>
      <c r="F36" s="113"/>
    </row>
    <row r="37" spans="1:6" x14ac:dyDescent="0.15">
      <c r="A37" s="108"/>
      <c r="B37" s="109"/>
      <c r="C37" s="114"/>
      <c r="D37" s="111"/>
      <c r="E37" s="112"/>
      <c r="F37" s="113"/>
    </row>
    <row r="38" spans="1:6" x14ac:dyDescent="0.15">
      <c r="A38" s="108"/>
      <c r="B38" s="109"/>
      <c r="C38" s="114"/>
      <c r="D38" s="111"/>
      <c r="E38" s="112"/>
      <c r="F38" s="113"/>
    </row>
    <row r="39" spans="1:6" x14ac:dyDescent="0.15">
      <c r="A39" s="108"/>
      <c r="B39" s="109"/>
      <c r="C39" s="114"/>
      <c r="D39" s="111"/>
      <c r="E39" s="112"/>
      <c r="F39" s="113"/>
    </row>
    <row r="40" spans="1:6" x14ac:dyDescent="0.15">
      <c r="A40" s="108"/>
      <c r="B40" s="109"/>
      <c r="C40" s="114"/>
      <c r="D40" s="111"/>
      <c r="E40" s="112"/>
      <c r="F40" s="113"/>
    </row>
    <row r="41" spans="1:6" x14ac:dyDescent="0.15">
      <c r="A41" s="108"/>
      <c r="B41" s="109"/>
      <c r="C41" s="114"/>
      <c r="D41" s="111"/>
      <c r="E41" s="112"/>
      <c r="F41" s="113"/>
    </row>
    <row r="42" spans="1:6" x14ac:dyDescent="0.15">
      <c r="A42" s="108"/>
      <c r="B42" s="109"/>
      <c r="C42" s="114"/>
      <c r="D42" s="111"/>
      <c r="E42" s="112"/>
      <c r="F42" s="113"/>
    </row>
    <row r="43" spans="1:6" x14ac:dyDescent="0.15">
      <c r="A43" s="108"/>
      <c r="B43" s="109"/>
      <c r="C43" s="114"/>
      <c r="D43" s="111"/>
      <c r="E43" s="112"/>
      <c r="F43" s="113"/>
    </row>
    <row r="44" spans="1:6" x14ac:dyDescent="0.15">
      <c r="A44" s="108"/>
      <c r="B44" s="109"/>
      <c r="C44" s="114"/>
      <c r="D44" s="111"/>
      <c r="E44" s="112"/>
      <c r="F44" s="113"/>
    </row>
    <row r="45" spans="1:6" outlineLevel="2" x14ac:dyDescent="0.15">
      <c r="A45" s="108"/>
      <c r="B45" s="109"/>
      <c r="C45" s="110"/>
      <c r="D45" s="111"/>
      <c r="E45" s="112"/>
      <c r="F45" s="113"/>
    </row>
    <row r="46" spans="1:6" outlineLevel="2" x14ac:dyDescent="0.15">
      <c r="A46" s="108"/>
      <c r="B46" s="109"/>
      <c r="C46" s="110"/>
      <c r="D46" s="111"/>
      <c r="E46" s="112"/>
      <c r="F46" s="113"/>
    </row>
    <row r="47" spans="1:6" outlineLevel="2" x14ac:dyDescent="0.15">
      <c r="A47" s="108"/>
      <c r="B47" s="109"/>
      <c r="C47" s="110"/>
      <c r="D47" s="111"/>
      <c r="E47" s="112"/>
      <c r="F47" s="113"/>
    </row>
    <row r="48" spans="1:6" outlineLevel="2" x14ac:dyDescent="0.15">
      <c r="A48" s="108"/>
      <c r="B48" s="109"/>
      <c r="C48" s="110"/>
      <c r="D48" s="111"/>
      <c r="E48" s="112"/>
      <c r="F48" s="113"/>
    </row>
    <row r="49" spans="1:6" outlineLevel="2" x14ac:dyDescent="0.15">
      <c r="A49" s="108"/>
      <c r="B49" s="109"/>
      <c r="C49" s="110"/>
      <c r="D49" s="111"/>
      <c r="E49" s="112"/>
      <c r="F49" s="113"/>
    </row>
    <row r="50" spans="1:6" outlineLevel="2" x14ac:dyDescent="0.15">
      <c r="A50" s="108"/>
      <c r="B50" s="109"/>
      <c r="C50" s="110"/>
      <c r="D50" s="111"/>
      <c r="E50" s="112"/>
      <c r="F50" s="113"/>
    </row>
    <row r="51" spans="1:6" outlineLevel="2" x14ac:dyDescent="0.15">
      <c r="A51" s="108"/>
      <c r="B51" s="109"/>
      <c r="C51" s="110"/>
      <c r="D51" s="111"/>
      <c r="E51" s="112"/>
      <c r="F51" s="113"/>
    </row>
    <row r="52" spans="1:6" outlineLevel="2" x14ac:dyDescent="0.15">
      <c r="A52" s="108"/>
      <c r="B52" s="109"/>
      <c r="C52" s="110"/>
      <c r="D52" s="111"/>
      <c r="E52" s="112"/>
      <c r="F52" s="113"/>
    </row>
    <row r="53" spans="1:6" ht="11.25" customHeight="1" outlineLevel="2" x14ac:dyDescent="0.15">
      <c r="A53" s="108"/>
      <c r="B53" s="109"/>
      <c r="C53" s="110"/>
      <c r="D53" s="111"/>
      <c r="E53" s="112"/>
      <c r="F53" s="113"/>
    </row>
    <row r="54" spans="1:6" outlineLevel="2" x14ac:dyDescent="0.15">
      <c r="A54" s="108"/>
      <c r="B54" s="109"/>
      <c r="C54" s="110"/>
      <c r="D54" s="111"/>
      <c r="E54" s="112"/>
      <c r="F54" s="113"/>
    </row>
    <row r="55" spans="1:6" outlineLevel="2" x14ac:dyDescent="0.15">
      <c r="A55" s="108"/>
      <c r="B55" s="109"/>
      <c r="C55" s="110"/>
      <c r="D55" s="111"/>
      <c r="E55" s="112"/>
      <c r="F55" s="113"/>
    </row>
    <row r="56" spans="1:6" x14ac:dyDescent="0.15">
      <c r="A56" s="108"/>
      <c r="B56" s="109"/>
      <c r="C56" s="110"/>
      <c r="D56" s="111"/>
      <c r="E56" s="112"/>
      <c r="F56" s="113"/>
    </row>
    <row r="57" spans="1:6" x14ac:dyDescent="0.15">
      <c r="A57" s="108"/>
      <c r="B57" s="109"/>
      <c r="C57" s="110"/>
      <c r="D57" s="111"/>
      <c r="E57" s="112"/>
      <c r="F57" s="113"/>
    </row>
    <row r="58" spans="1:6" x14ac:dyDescent="0.15">
      <c r="A58" s="108"/>
      <c r="B58" s="109"/>
      <c r="C58" s="110"/>
      <c r="D58" s="111"/>
      <c r="E58" s="112"/>
      <c r="F58" s="113"/>
    </row>
    <row r="59" spans="1:6" x14ac:dyDescent="0.15">
      <c r="A59" s="108"/>
      <c r="B59" s="109"/>
      <c r="C59" s="110"/>
      <c r="D59" s="111"/>
      <c r="E59" s="112"/>
      <c r="F59" s="113"/>
    </row>
    <row r="60" spans="1:6" x14ac:dyDescent="0.15">
      <c r="A60" s="108"/>
      <c r="B60" s="109"/>
      <c r="C60" s="110"/>
      <c r="D60" s="111"/>
      <c r="E60" s="112"/>
      <c r="F60" s="113"/>
    </row>
    <row r="61" spans="1:6" x14ac:dyDescent="0.15">
      <c r="A61" s="108"/>
      <c r="B61" s="109"/>
      <c r="C61" s="110"/>
      <c r="D61" s="111"/>
      <c r="E61" s="112"/>
      <c r="F61" s="113"/>
    </row>
    <row r="62" spans="1:6" x14ac:dyDescent="0.15">
      <c r="A62" s="108"/>
      <c r="B62" s="109"/>
      <c r="C62" s="110"/>
      <c r="D62" s="111"/>
      <c r="E62" s="112"/>
      <c r="F62" s="113"/>
    </row>
    <row r="63" spans="1:6" x14ac:dyDescent="0.15">
      <c r="A63" s="108"/>
      <c r="B63" s="109"/>
      <c r="C63" s="114"/>
      <c r="D63" s="111"/>
      <c r="E63" s="112"/>
      <c r="F63" s="113"/>
    </row>
    <row r="64" spans="1:6" x14ac:dyDescent="0.15">
      <c r="A64" s="108"/>
      <c r="B64" s="109"/>
      <c r="C64" s="114"/>
      <c r="D64" s="111"/>
      <c r="E64" s="112"/>
      <c r="F64" s="113"/>
    </row>
    <row r="65" spans="1:6" x14ac:dyDescent="0.15">
      <c r="A65" s="108"/>
      <c r="B65" s="109"/>
      <c r="C65" s="114"/>
      <c r="D65" s="111"/>
      <c r="E65" s="112"/>
      <c r="F65" s="113"/>
    </row>
    <row r="66" spans="1:6" x14ac:dyDescent="0.15">
      <c r="A66" s="108"/>
      <c r="B66" s="109"/>
      <c r="C66" s="114"/>
      <c r="D66" s="111"/>
      <c r="E66" s="112"/>
      <c r="F66" s="113"/>
    </row>
    <row r="67" spans="1:6" x14ac:dyDescent="0.15">
      <c r="A67" s="108"/>
      <c r="B67" s="109"/>
      <c r="C67" s="114"/>
      <c r="D67" s="111"/>
      <c r="E67" s="112"/>
      <c r="F67" s="113"/>
    </row>
    <row r="68" spans="1:6" x14ac:dyDescent="0.15">
      <c r="A68" s="108"/>
      <c r="B68" s="109"/>
      <c r="C68" s="114"/>
      <c r="D68" s="111"/>
      <c r="E68" s="112"/>
      <c r="F68" s="113"/>
    </row>
    <row r="69" spans="1:6" x14ac:dyDescent="0.15">
      <c r="A69" s="108"/>
      <c r="B69" s="109"/>
      <c r="C69" s="114"/>
      <c r="D69" s="111"/>
      <c r="E69" s="112"/>
      <c r="F69" s="113"/>
    </row>
    <row r="70" spans="1:6" x14ac:dyDescent="0.15">
      <c r="A70" s="108"/>
      <c r="B70" s="109"/>
      <c r="C70" s="114"/>
      <c r="D70" s="111"/>
      <c r="E70" s="112"/>
      <c r="F70" s="113"/>
    </row>
    <row r="71" spans="1:6" x14ac:dyDescent="0.15">
      <c r="A71" s="108"/>
      <c r="B71" s="109"/>
      <c r="C71" s="114"/>
      <c r="D71" s="111"/>
      <c r="E71" s="112"/>
      <c r="F71" s="113"/>
    </row>
    <row r="72" spans="1:6" x14ac:dyDescent="0.15">
      <c r="A72" s="108"/>
      <c r="B72" s="109"/>
      <c r="C72" s="114"/>
      <c r="D72" s="111"/>
      <c r="E72" s="112"/>
      <c r="F72" s="113"/>
    </row>
    <row r="73" spans="1:6" x14ac:dyDescent="0.15">
      <c r="A73" s="108"/>
      <c r="B73" s="109"/>
      <c r="C73" s="114"/>
      <c r="D73" s="111"/>
      <c r="E73" s="112"/>
      <c r="F73" s="113"/>
    </row>
    <row r="74" spans="1:6" x14ac:dyDescent="0.15">
      <c r="A74" s="108"/>
      <c r="B74" s="109"/>
      <c r="C74" s="114"/>
      <c r="D74" s="111"/>
      <c r="E74" s="112"/>
      <c r="F74" s="113"/>
    </row>
    <row r="75" spans="1:6" x14ac:dyDescent="0.15">
      <c r="A75" s="108"/>
      <c r="B75" s="109"/>
      <c r="C75" s="114"/>
      <c r="D75" s="111"/>
      <c r="E75" s="112"/>
      <c r="F75" s="113"/>
    </row>
    <row r="76" spans="1:6" x14ac:dyDescent="0.15">
      <c r="A76" s="108"/>
      <c r="B76" s="109"/>
      <c r="C76" s="114"/>
      <c r="D76" s="111"/>
      <c r="E76" s="112"/>
      <c r="F76" s="113"/>
    </row>
    <row r="77" spans="1:6" outlineLevel="2" x14ac:dyDescent="0.15">
      <c r="A77" s="108"/>
      <c r="B77" s="109"/>
      <c r="C77" s="110"/>
      <c r="D77" s="111"/>
      <c r="E77" s="112"/>
      <c r="F77" s="113"/>
    </row>
    <row r="78" spans="1:6" outlineLevel="2" x14ac:dyDescent="0.15">
      <c r="A78" s="108"/>
      <c r="B78" s="109"/>
      <c r="C78" s="110"/>
      <c r="D78" s="111"/>
      <c r="E78" s="112"/>
      <c r="F78" s="113"/>
    </row>
    <row r="79" spans="1:6" outlineLevel="2" x14ac:dyDescent="0.15">
      <c r="A79" s="108"/>
      <c r="B79" s="109"/>
      <c r="C79" s="110"/>
      <c r="D79" s="111"/>
      <c r="E79" s="112"/>
      <c r="F79" s="113"/>
    </row>
    <row r="80" spans="1:6" outlineLevel="2" x14ac:dyDescent="0.15">
      <c r="A80" s="108"/>
      <c r="B80" s="109"/>
      <c r="C80" s="110"/>
      <c r="D80" s="111"/>
      <c r="E80" s="112"/>
      <c r="F80" s="113"/>
    </row>
    <row r="81" spans="1:6" outlineLevel="2" x14ac:dyDescent="0.15">
      <c r="A81" s="108"/>
      <c r="B81" s="109"/>
      <c r="C81" s="110"/>
      <c r="D81" s="111"/>
      <c r="E81" s="112"/>
      <c r="F81" s="113"/>
    </row>
    <row r="82" spans="1:6" outlineLevel="2" x14ac:dyDescent="0.15">
      <c r="A82" s="108"/>
      <c r="B82" s="109"/>
      <c r="C82" s="110"/>
      <c r="D82" s="111"/>
      <c r="E82" s="112"/>
      <c r="F82" s="113"/>
    </row>
    <row r="83" spans="1:6" outlineLevel="2" x14ac:dyDescent="0.15">
      <c r="A83" s="108"/>
      <c r="B83" s="109"/>
      <c r="C83" s="110"/>
      <c r="D83" s="111"/>
      <c r="E83" s="112"/>
      <c r="F83" s="113"/>
    </row>
    <row r="84" spans="1:6" outlineLevel="2" x14ac:dyDescent="0.15">
      <c r="A84" s="108"/>
      <c r="B84" s="109"/>
      <c r="C84" s="110"/>
      <c r="D84" s="111"/>
      <c r="E84" s="112"/>
      <c r="F84" s="113"/>
    </row>
    <row r="85" spans="1:6" ht="11.25" customHeight="1" outlineLevel="2" x14ac:dyDescent="0.15">
      <c r="A85" s="108"/>
      <c r="B85" s="109"/>
      <c r="C85" s="110"/>
      <c r="D85" s="111"/>
      <c r="E85" s="112"/>
      <c r="F85" s="113"/>
    </row>
    <row r="86" spans="1:6" outlineLevel="2" x14ac:dyDescent="0.15">
      <c r="A86" s="108"/>
      <c r="B86" s="109"/>
      <c r="C86" s="110"/>
      <c r="D86" s="111"/>
      <c r="E86" s="112"/>
      <c r="F86" s="113"/>
    </row>
    <row r="87" spans="1:6" outlineLevel="2" x14ac:dyDescent="0.15">
      <c r="A87" s="108"/>
      <c r="B87" s="109"/>
      <c r="C87" s="110"/>
      <c r="D87" s="111"/>
      <c r="E87" s="112"/>
      <c r="F87" s="113"/>
    </row>
    <row r="88" spans="1:6" x14ac:dyDescent="0.15">
      <c r="A88" s="108"/>
      <c r="B88" s="109"/>
      <c r="C88" s="110"/>
      <c r="D88" s="111"/>
      <c r="E88" s="112"/>
      <c r="F88" s="113"/>
    </row>
    <row r="89" spans="1:6" x14ac:dyDescent="0.15">
      <c r="A89" s="108"/>
      <c r="B89" s="109"/>
      <c r="C89" s="110"/>
      <c r="D89" s="111"/>
      <c r="E89" s="112"/>
      <c r="F89" s="113"/>
    </row>
    <row r="90" spans="1:6" x14ac:dyDescent="0.15">
      <c r="A90" s="108"/>
      <c r="B90" s="109"/>
      <c r="C90" s="110"/>
      <c r="D90" s="111"/>
      <c r="E90" s="112"/>
      <c r="F90" s="113"/>
    </row>
    <row r="91" spans="1:6" x14ac:dyDescent="0.15">
      <c r="A91" s="108"/>
      <c r="B91" s="109"/>
      <c r="C91" s="110"/>
      <c r="D91" s="111"/>
      <c r="E91" s="112"/>
      <c r="F91" s="113"/>
    </row>
    <row r="92" spans="1:6" x14ac:dyDescent="0.15">
      <c r="A92" s="108"/>
      <c r="B92" s="109"/>
      <c r="C92" s="110"/>
      <c r="D92" s="111"/>
      <c r="E92" s="112"/>
      <c r="F92" s="113"/>
    </row>
    <row r="93" spans="1:6" x14ac:dyDescent="0.15">
      <c r="A93" s="108"/>
      <c r="B93" s="109"/>
      <c r="C93" s="110"/>
      <c r="D93" s="111"/>
      <c r="E93" s="112"/>
      <c r="F93" s="113"/>
    </row>
    <row r="94" spans="1:6" x14ac:dyDescent="0.15">
      <c r="A94" s="108"/>
      <c r="B94" s="109"/>
      <c r="C94" s="110"/>
      <c r="D94" s="111"/>
      <c r="E94" s="112"/>
      <c r="F94" s="113"/>
    </row>
    <row r="95" spans="1:6" x14ac:dyDescent="0.15">
      <c r="A95" s="108"/>
      <c r="B95" s="109"/>
      <c r="C95" s="114"/>
      <c r="D95" s="111"/>
      <c r="E95" s="112"/>
      <c r="F95" s="113"/>
    </row>
    <row r="96" spans="1:6" x14ac:dyDescent="0.15">
      <c r="A96" s="108"/>
      <c r="B96" s="109"/>
      <c r="C96" s="114"/>
      <c r="D96" s="111"/>
      <c r="E96" s="112"/>
      <c r="F96" s="113"/>
    </row>
    <row r="97" spans="1:6" x14ac:dyDescent="0.15">
      <c r="A97" s="108"/>
      <c r="B97" s="109"/>
      <c r="C97" s="114"/>
      <c r="D97" s="111"/>
      <c r="E97" s="112"/>
      <c r="F97" s="113"/>
    </row>
    <row r="98" spans="1:6" x14ac:dyDescent="0.15">
      <c r="A98" s="108"/>
      <c r="B98" s="109"/>
      <c r="C98" s="114"/>
      <c r="D98" s="111"/>
      <c r="E98" s="112"/>
      <c r="F98" s="113"/>
    </row>
    <row r="99" spans="1:6" x14ac:dyDescent="0.15">
      <c r="A99" s="108"/>
      <c r="B99" s="109"/>
      <c r="C99" s="114"/>
      <c r="D99" s="111"/>
      <c r="E99" s="112"/>
      <c r="F99" s="113"/>
    </row>
    <row r="100" spans="1:6" x14ac:dyDescent="0.15">
      <c r="A100" s="108"/>
      <c r="B100" s="109"/>
      <c r="C100" s="114"/>
      <c r="D100" s="111"/>
      <c r="E100" s="112"/>
      <c r="F100" s="113"/>
    </row>
    <row r="101" spans="1:6" x14ac:dyDescent="0.15">
      <c r="A101" s="108"/>
      <c r="B101" s="109"/>
      <c r="C101" s="114"/>
      <c r="D101" s="111"/>
      <c r="E101" s="112"/>
      <c r="F101" s="113"/>
    </row>
    <row r="102" spans="1:6" x14ac:dyDescent="0.15">
      <c r="A102" s="108"/>
      <c r="B102" s="109"/>
      <c r="C102" s="114"/>
      <c r="D102" s="111"/>
      <c r="E102" s="112"/>
      <c r="F102" s="113"/>
    </row>
    <row r="103" spans="1:6" x14ac:dyDescent="0.15">
      <c r="A103" s="108"/>
      <c r="B103" s="109"/>
      <c r="C103" s="114"/>
      <c r="D103" s="111"/>
      <c r="E103" s="112"/>
      <c r="F103" s="113"/>
    </row>
    <row r="104" spans="1:6" x14ac:dyDescent="0.15">
      <c r="A104" s="108"/>
      <c r="B104" s="109"/>
      <c r="C104" s="114"/>
      <c r="D104" s="111"/>
      <c r="E104" s="112"/>
      <c r="F104" s="113"/>
    </row>
    <row r="105" spans="1:6" x14ac:dyDescent="0.15">
      <c r="A105" s="108"/>
      <c r="B105" s="109"/>
      <c r="C105" s="114"/>
      <c r="D105" s="111"/>
      <c r="E105" s="112"/>
      <c r="F105" s="113"/>
    </row>
    <row r="106" spans="1:6" x14ac:dyDescent="0.15">
      <c r="A106" s="108"/>
      <c r="B106" s="109"/>
      <c r="C106" s="114"/>
      <c r="D106" s="111"/>
      <c r="E106" s="112"/>
      <c r="F106" s="113"/>
    </row>
    <row r="107" spans="1:6" x14ac:dyDescent="0.15">
      <c r="A107" s="108"/>
      <c r="B107" s="109"/>
      <c r="C107" s="114"/>
      <c r="D107" s="111"/>
      <c r="E107" s="112"/>
      <c r="F107" s="113"/>
    </row>
    <row r="108" spans="1:6" x14ac:dyDescent="0.15">
      <c r="A108" s="108"/>
      <c r="B108" s="109"/>
      <c r="C108" s="114"/>
      <c r="D108" s="111"/>
      <c r="E108" s="112"/>
      <c r="F108" s="113"/>
    </row>
    <row r="109" spans="1:6" x14ac:dyDescent="0.15">
      <c r="A109" s="108"/>
      <c r="B109" s="109"/>
      <c r="C109" s="114"/>
      <c r="D109" s="111"/>
      <c r="E109" s="112"/>
      <c r="F109" s="113"/>
    </row>
    <row r="110" spans="1:6" x14ac:dyDescent="0.15">
      <c r="A110" s="108"/>
      <c r="B110" s="109"/>
      <c r="C110" s="114"/>
      <c r="D110" s="111"/>
      <c r="E110" s="112"/>
      <c r="F110" s="113"/>
    </row>
    <row r="111" spans="1:6" x14ac:dyDescent="0.15">
      <c r="A111" s="108"/>
      <c r="B111" s="109"/>
      <c r="C111" s="114"/>
      <c r="D111" s="111"/>
      <c r="E111" s="112"/>
      <c r="F111" s="113"/>
    </row>
    <row r="112" spans="1:6" x14ac:dyDescent="0.15">
      <c r="A112" s="108"/>
      <c r="B112" s="109"/>
      <c r="C112" s="114"/>
      <c r="D112" s="111"/>
      <c r="E112" s="112"/>
      <c r="F112" s="113"/>
    </row>
    <row r="113" spans="1:6" x14ac:dyDescent="0.15">
      <c r="A113" s="108"/>
      <c r="B113" s="109"/>
      <c r="C113" s="114"/>
      <c r="D113" s="111"/>
      <c r="E113" s="112"/>
      <c r="F113" s="113"/>
    </row>
    <row r="114" spans="1:6" x14ac:dyDescent="0.15">
      <c r="A114" s="108"/>
      <c r="B114" s="109"/>
      <c r="C114" s="114"/>
      <c r="D114" s="111"/>
      <c r="E114" s="112"/>
      <c r="F114" s="113"/>
    </row>
    <row r="115" spans="1:6" x14ac:dyDescent="0.15">
      <c r="A115" s="108"/>
      <c r="B115" s="109"/>
      <c r="C115" s="114"/>
      <c r="D115" s="111"/>
      <c r="E115" s="112"/>
      <c r="F115" s="113"/>
    </row>
    <row r="116" spans="1:6" x14ac:dyDescent="0.15">
      <c r="A116" s="108"/>
      <c r="B116" s="109"/>
      <c r="C116" s="114"/>
      <c r="D116" s="111"/>
      <c r="E116" s="112"/>
      <c r="F116" s="113"/>
    </row>
    <row r="117" spans="1:6" x14ac:dyDescent="0.15">
      <c r="A117" s="108"/>
      <c r="B117" s="109"/>
      <c r="C117" s="114"/>
      <c r="D117" s="111"/>
      <c r="E117" s="112"/>
      <c r="F117" s="113"/>
    </row>
    <row r="118" spans="1:6" x14ac:dyDescent="0.15">
      <c r="A118" s="108"/>
      <c r="B118" s="109"/>
      <c r="C118" s="114"/>
      <c r="D118" s="111"/>
      <c r="E118" s="112"/>
      <c r="F118" s="113"/>
    </row>
    <row r="119" spans="1:6" x14ac:dyDescent="0.15">
      <c r="A119" s="108"/>
      <c r="B119" s="109"/>
      <c r="C119" s="114"/>
      <c r="D119" s="111"/>
      <c r="E119" s="112"/>
      <c r="F119" s="113"/>
    </row>
    <row r="120" spans="1:6" x14ac:dyDescent="0.15">
      <c r="A120" s="45"/>
      <c r="B120" s="45"/>
      <c r="C120" s="45"/>
      <c r="D120" s="45"/>
      <c r="E120" s="45"/>
      <c r="F120" s="45"/>
    </row>
    <row r="121" spans="1:6" x14ac:dyDescent="0.15">
      <c r="A121" s="222" t="s">
        <v>35</v>
      </c>
      <c r="B121" s="222"/>
      <c r="C121" s="238"/>
      <c r="D121" s="238"/>
      <c r="E121" s="238"/>
      <c r="F121" s="238"/>
    </row>
    <row r="122" spans="1:6" x14ac:dyDescent="0.15">
      <c r="A122" s="16"/>
      <c r="B122" s="16"/>
      <c r="C122" s="16"/>
      <c r="D122" s="16"/>
      <c r="E122" s="16"/>
    </row>
    <row r="123" spans="1:6" x14ac:dyDescent="0.15">
      <c r="A123" s="16"/>
      <c r="B123" s="16"/>
      <c r="C123" s="16"/>
      <c r="D123" s="16"/>
      <c r="E123" s="16"/>
    </row>
    <row r="124" spans="1:6" x14ac:dyDescent="0.15">
      <c r="A124" s="16"/>
      <c r="B124" s="16"/>
      <c r="C124" s="16"/>
      <c r="D124" s="16"/>
      <c r="E124" s="16"/>
    </row>
    <row r="125" spans="1:6" x14ac:dyDescent="0.15">
      <c r="A125" s="16"/>
      <c r="B125" s="16"/>
      <c r="C125" s="16"/>
      <c r="D125" s="16"/>
      <c r="E125" s="16"/>
    </row>
    <row r="126" spans="1:6" x14ac:dyDescent="0.15">
      <c r="A126" s="16"/>
      <c r="B126" s="16"/>
      <c r="C126" s="16"/>
      <c r="D126" s="16"/>
      <c r="E126" s="16"/>
    </row>
    <row r="127" spans="1:6" x14ac:dyDescent="0.15">
      <c r="A127" s="16"/>
      <c r="B127" s="16"/>
      <c r="C127" s="16"/>
      <c r="D127" s="16"/>
      <c r="E127" s="16"/>
    </row>
    <row r="128" spans="1:6" x14ac:dyDescent="0.15">
      <c r="A128" s="16"/>
      <c r="B128" s="16"/>
      <c r="C128" s="16"/>
      <c r="D128" s="16"/>
      <c r="E128" s="16"/>
    </row>
    <row r="129" spans="1:5" x14ac:dyDescent="0.15">
      <c r="A129" s="16"/>
      <c r="B129" s="16"/>
      <c r="C129" s="16"/>
      <c r="D129" s="16"/>
      <c r="E129" s="16"/>
    </row>
    <row r="130" spans="1:5" x14ac:dyDescent="0.15">
      <c r="A130" s="16"/>
      <c r="B130" s="16"/>
      <c r="C130" s="16"/>
      <c r="D130" s="16"/>
      <c r="E130" s="16"/>
    </row>
    <row r="131" spans="1:5" x14ac:dyDescent="0.15">
      <c r="A131" s="16"/>
      <c r="B131" s="16"/>
      <c r="C131" s="16"/>
      <c r="D131" s="16"/>
      <c r="E131" s="16"/>
    </row>
    <row r="132" spans="1:5" x14ac:dyDescent="0.15">
      <c r="A132" s="16"/>
      <c r="B132" s="16"/>
      <c r="C132" s="16"/>
      <c r="D132" s="16"/>
      <c r="E132" s="16"/>
    </row>
    <row r="133" spans="1:5" x14ac:dyDescent="0.15">
      <c r="A133" s="16"/>
      <c r="B133" s="16"/>
      <c r="C133" s="16"/>
      <c r="D133" s="16"/>
      <c r="E133" s="16"/>
    </row>
    <row r="134" spans="1:5" x14ac:dyDescent="0.15">
      <c r="A134" s="16"/>
      <c r="B134" s="16"/>
      <c r="C134" s="16"/>
      <c r="D134" s="16"/>
      <c r="E134" s="16"/>
    </row>
    <row r="135" spans="1:5" x14ac:dyDescent="0.15">
      <c r="A135" s="16"/>
      <c r="B135" s="16"/>
      <c r="C135" s="16"/>
      <c r="D135" s="16"/>
      <c r="E135" s="16"/>
    </row>
    <row r="136" spans="1:5" x14ac:dyDescent="0.15">
      <c r="A136" s="16"/>
      <c r="B136" s="16"/>
      <c r="C136" s="16"/>
      <c r="D136" s="16"/>
      <c r="E136" s="16"/>
    </row>
    <row r="137" spans="1:5" x14ac:dyDescent="0.15">
      <c r="A137" s="16"/>
      <c r="B137" s="16"/>
      <c r="C137" s="16"/>
      <c r="D137" s="16"/>
      <c r="E137" s="16"/>
    </row>
    <row r="138" spans="1:5" x14ac:dyDescent="0.15">
      <c r="A138" s="16"/>
      <c r="B138" s="16"/>
      <c r="C138" s="16"/>
      <c r="D138" s="16"/>
      <c r="E138" s="16"/>
    </row>
    <row r="139" spans="1:5" x14ac:dyDescent="0.15">
      <c r="A139" s="16"/>
      <c r="B139" s="16"/>
      <c r="C139" s="16"/>
      <c r="D139" s="16"/>
      <c r="E139" s="16"/>
    </row>
    <row r="140" spans="1:5" x14ac:dyDescent="0.15">
      <c r="A140" s="16"/>
      <c r="B140" s="16"/>
      <c r="C140" s="16"/>
      <c r="D140" s="16"/>
      <c r="E140" s="16"/>
    </row>
    <row r="141" spans="1:5" x14ac:dyDescent="0.15">
      <c r="A141" s="16"/>
      <c r="B141" s="16"/>
      <c r="C141" s="16"/>
      <c r="D141" s="16"/>
      <c r="E141" s="16"/>
    </row>
    <row r="142" spans="1:5" x14ac:dyDescent="0.15">
      <c r="A142" s="16"/>
      <c r="B142" s="16"/>
      <c r="C142" s="16"/>
      <c r="D142" s="16"/>
      <c r="E142" s="16"/>
    </row>
    <row r="143" spans="1:5" x14ac:dyDescent="0.15">
      <c r="A143" s="16"/>
      <c r="B143" s="16"/>
      <c r="C143" s="16"/>
      <c r="D143" s="16"/>
      <c r="E143" s="16"/>
    </row>
    <row r="144" spans="1:5" x14ac:dyDescent="0.15">
      <c r="A144" s="16"/>
      <c r="B144" s="16"/>
      <c r="C144" s="16"/>
      <c r="D144" s="16"/>
      <c r="E144" s="16"/>
    </row>
    <row r="145" spans="1:5" x14ac:dyDescent="0.15">
      <c r="A145" s="16"/>
      <c r="B145" s="16"/>
      <c r="C145" s="16"/>
      <c r="D145" s="16"/>
      <c r="E145" s="16"/>
    </row>
    <row r="146" spans="1:5" x14ac:dyDescent="0.15">
      <c r="A146" s="16"/>
      <c r="B146" s="16"/>
      <c r="C146" s="16"/>
      <c r="D146" s="16"/>
      <c r="E146" s="16"/>
    </row>
    <row r="147" spans="1:5" x14ac:dyDescent="0.15">
      <c r="A147" s="16"/>
      <c r="B147" s="16"/>
      <c r="C147" s="16"/>
      <c r="D147" s="16"/>
      <c r="E147" s="16"/>
    </row>
    <row r="148" spans="1:5" x14ac:dyDescent="0.15">
      <c r="A148" s="16"/>
      <c r="B148" s="16"/>
      <c r="C148" s="16"/>
      <c r="D148" s="16"/>
      <c r="E148" s="16"/>
    </row>
    <row r="149" spans="1:5" x14ac:dyDescent="0.15">
      <c r="A149" s="16"/>
      <c r="B149" s="16"/>
      <c r="C149" s="16"/>
      <c r="D149" s="16"/>
      <c r="E149" s="16"/>
    </row>
    <row r="150" spans="1:5" x14ac:dyDescent="0.15">
      <c r="A150" s="16"/>
      <c r="B150" s="16"/>
      <c r="C150" s="16"/>
      <c r="D150" s="16"/>
      <c r="E150" s="16"/>
    </row>
    <row r="151" spans="1:5" x14ac:dyDescent="0.15">
      <c r="A151" s="16"/>
      <c r="B151" s="16"/>
      <c r="C151" s="16"/>
      <c r="D151" s="16"/>
      <c r="E151" s="16"/>
    </row>
    <row r="152" spans="1:5" x14ac:dyDescent="0.15">
      <c r="A152" s="16"/>
      <c r="B152" s="16"/>
      <c r="C152" s="16"/>
      <c r="D152" s="16"/>
      <c r="E152" s="16"/>
    </row>
    <row r="153" spans="1:5" x14ac:dyDescent="0.15">
      <c r="A153" s="16"/>
      <c r="B153" s="16"/>
      <c r="C153" s="16"/>
      <c r="D153" s="16"/>
      <c r="E153" s="16"/>
    </row>
    <row r="154" spans="1:5" x14ac:dyDescent="0.15">
      <c r="A154" s="16"/>
      <c r="B154" s="16"/>
      <c r="C154" s="16"/>
      <c r="D154" s="16"/>
      <c r="E154" s="16"/>
    </row>
    <row r="155" spans="1:5" x14ac:dyDescent="0.15">
      <c r="A155" s="16"/>
      <c r="B155" s="16"/>
      <c r="C155" s="16"/>
      <c r="D155" s="16"/>
      <c r="E155" s="16"/>
    </row>
    <row r="156" spans="1:5" x14ac:dyDescent="0.15">
      <c r="A156" s="16"/>
      <c r="B156" s="16"/>
      <c r="C156" s="16"/>
      <c r="D156" s="16"/>
      <c r="E156" s="16"/>
    </row>
    <row r="157" spans="1:5" x14ac:dyDescent="0.15">
      <c r="A157" s="16"/>
      <c r="B157" s="16"/>
      <c r="C157" s="16"/>
      <c r="D157" s="16"/>
      <c r="E157" s="16"/>
    </row>
    <row r="158" spans="1:5" x14ac:dyDescent="0.15">
      <c r="A158" s="16"/>
      <c r="B158" s="16"/>
      <c r="C158" s="16"/>
      <c r="D158" s="16"/>
      <c r="E158" s="16"/>
    </row>
    <row r="159" spans="1:5" x14ac:dyDescent="0.15">
      <c r="A159" s="16"/>
      <c r="B159" s="16"/>
      <c r="C159" s="16"/>
      <c r="D159" s="16"/>
      <c r="E159" s="16"/>
    </row>
    <row r="160" spans="1:5" x14ac:dyDescent="0.15">
      <c r="A160" s="16"/>
      <c r="B160" s="16"/>
      <c r="C160" s="16"/>
      <c r="D160" s="16"/>
      <c r="E160" s="16"/>
    </row>
    <row r="161" spans="1:5" x14ac:dyDescent="0.15">
      <c r="A161" s="16"/>
      <c r="B161" s="16"/>
      <c r="C161" s="16"/>
      <c r="D161" s="16"/>
      <c r="E161" s="16"/>
    </row>
    <row r="162" spans="1:5" x14ac:dyDescent="0.15">
      <c r="A162" s="16"/>
      <c r="B162" s="16"/>
      <c r="C162" s="16"/>
      <c r="D162" s="16"/>
      <c r="E162" s="16"/>
    </row>
    <row r="163" spans="1:5" x14ac:dyDescent="0.15">
      <c r="A163" s="16"/>
      <c r="B163" s="16"/>
      <c r="C163" s="16"/>
      <c r="D163" s="16"/>
      <c r="E163" s="16"/>
    </row>
    <row r="164" spans="1:5" x14ac:dyDescent="0.15">
      <c r="A164" s="16"/>
      <c r="B164" s="16"/>
      <c r="C164" s="16"/>
      <c r="D164" s="16"/>
      <c r="E164" s="16"/>
    </row>
    <row r="165" spans="1:5" x14ac:dyDescent="0.15">
      <c r="A165" s="16"/>
      <c r="B165" s="16"/>
      <c r="C165" s="16"/>
      <c r="D165" s="16"/>
      <c r="E165" s="16"/>
    </row>
    <row r="166" spans="1:5" x14ac:dyDescent="0.15">
      <c r="A166" s="16"/>
      <c r="B166" s="16"/>
      <c r="C166" s="16"/>
      <c r="D166" s="16"/>
      <c r="E166" s="16"/>
    </row>
    <row r="167" spans="1:5" x14ac:dyDescent="0.15">
      <c r="A167" s="16"/>
      <c r="B167" s="16"/>
      <c r="C167" s="16"/>
      <c r="D167" s="16"/>
      <c r="E167" s="16"/>
    </row>
    <row r="168" spans="1:5" x14ac:dyDescent="0.15">
      <c r="A168" s="16"/>
      <c r="B168" s="16"/>
      <c r="C168" s="16"/>
      <c r="D168" s="16"/>
      <c r="E168" s="16"/>
    </row>
    <row r="169" spans="1:5" x14ac:dyDescent="0.15">
      <c r="A169" s="16"/>
      <c r="B169" s="16"/>
      <c r="C169" s="16"/>
      <c r="D169" s="16"/>
      <c r="E169" s="16"/>
    </row>
    <row r="170" spans="1:5" x14ac:dyDescent="0.15">
      <c r="A170" s="16"/>
      <c r="B170" s="16"/>
      <c r="C170" s="16"/>
      <c r="D170" s="16"/>
      <c r="E170" s="16"/>
    </row>
    <row r="171" spans="1:5" x14ac:dyDescent="0.15">
      <c r="A171" s="16"/>
      <c r="B171" s="16"/>
      <c r="C171" s="16"/>
      <c r="D171" s="16"/>
      <c r="E171" s="16"/>
    </row>
    <row r="172" spans="1:5" x14ac:dyDescent="0.15">
      <c r="A172" s="16"/>
      <c r="B172" s="16"/>
      <c r="C172" s="16"/>
      <c r="D172" s="16"/>
      <c r="E172" s="16"/>
    </row>
    <row r="173" spans="1:5" x14ac:dyDescent="0.15">
      <c r="A173" s="16"/>
      <c r="B173" s="16"/>
      <c r="C173" s="16"/>
      <c r="D173" s="16"/>
      <c r="E173" s="16"/>
    </row>
    <row r="174" spans="1:5" x14ac:dyDescent="0.15">
      <c r="A174" s="16"/>
      <c r="B174" s="16"/>
      <c r="C174" s="16"/>
      <c r="D174" s="16"/>
      <c r="E174" s="16"/>
    </row>
    <row r="175" spans="1:5" x14ac:dyDescent="0.15">
      <c r="A175" s="16"/>
      <c r="B175" s="16"/>
      <c r="C175" s="16"/>
      <c r="D175" s="16"/>
      <c r="E175" s="16"/>
    </row>
    <row r="176" spans="1:5" x14ac:dyDescent="0.15">
      <c r="A176" s="16"/>
      <c r="B176" s="16"/>
      <c r="C176" s="16"/>
      <c r="D176" s="16"/>
      <c r="E176" s="16"/>
    </row>
    <row r="177" spans="1:5" x14ac:dyDescent="0.15">
      <c r="A177" s="16"/>
      <c r="B177" s="16"/>
      <c r="C177" s="16"/>
      <c r="D177" s="16"/>
      <c r="E177" s="16"/>
    </row>
    <row r="178" spans="1:5" x14ac:dyDescent="0.15">
      <c r="A178" s="16"/>
      <c r="B178" s="16"/>
      <c r="C178" s="16"/>
      <c r="D178" s="16"/>
      <c r="E178" s="16"/>
    </row>
    <row r="179" spans="1:5" x14ac:dyDescent="0.15">
      <c r="A179" s="16"/>
      <c r="B179" s="16"/>
      <c r="C179" s="16"/>
      <c r="D179" s="16"/>
      <c r="E179" s="16"/>
    </row>
    <row r="180" spans="1:5" x14ac:dyDescent="0.15">
      <c r="A180" s="16"/>
      <c r="B180" s="16"/>
      <c r="C180" s="16"/>
      <c r="D180" s="16"/>
      <c r="E180" s="16"/>
    </row>
    <row r="181" spans="1:5" x14ac:dyDescent="0.15">
      <c r="A181" s="16"/>
      <c r="B181" s="16"/>
      <c r="C181" s="16"/>
      <c r="D181" s="16"/>
      <c r="E181" s="16"/>
    </row>
    <row r="182" spans="1:5" x14ac:dyDescent="0.15">
      <c r="A182" s="16"/>
      <c r="B182" s="16"/>
      <c r="C182" s="16"/>
      <c r="D182" s="16"/>
      <c r="E182" s="16"/>
    </row>
    <row r="183" spans="1:5" x14ac:dyDescent="0.15">
      <c r="A183" s="16"/>
      <c r="B183" s="16"/>
      <c r="C183" s="16"/>
      <c r="D183" s="16"/>
      <c r="E183" s="16"/>
    </row>
    <row r="184" spans="1:5" x14ac:dyDescent="0.15">
      <c r="A184" s="16"/>
      <c r="B184" s="16"/>
      <c r="C184" s="16"/>
      <c r="D184" s="16"/>
      <c r="E184" s="16"/>
    </row>
    <row r="185" spans="1:5" x14ac:dyDescent="0.15">
      <c r="A185" s="16"/>
      <c r="B185" s="16"/>
      <c r="C185" s="16"/>
      <c r="D185" s="16"/>
      <c r="E185" s="16"/>
    </row>
    <row r="186" spans="1:5" x14ac:dyDescent="0.15">
      <c r="A186" s="16"/>
      <c r="B186" s="16"/>
      <c r="C186" s="16"/>
      <c r="D186" s="16"/>
      <c r="E186" s="16"/>
    </row>
    <row r="187" spans="1:5" x14ac:dyDescent="0.15">
      <c r="A187" s="16"/>
      <c r="B187" s="16"/>
      <c r="C187" s="16"/>
      <c r="D187" s="16"/>
      <c r="E187" s="16"/>
    </row>
    <row r="188" spans="1:5" x14ac:dyDescent="0.15">
      <c r="A188" s="16"/>
      <c r="B188" s="16"/>
      <c r="C188" s="16"/>
      <c r="D188" s="16"/>
      <c r="E188" s="16"/>
    </row>
    <row r="189" spans="1:5" x14ac:dyDescent="0.15">
      <c r="A189" s="16"/>
      <c r="B189" s="16"/>
      <c r="C189" s="16"/>
      <c r="D189" s="16"/>
      <c r="E189" s="16"/>
    </row>
    <row r="190" spans="1:5" x14ac:dyDescent="0.15">
      <c r="A190" s="16"/>
      <c r="B190" s="16"/>
      <c r="C190" s="16"/>
      <c r="D190" s="16"/>
      <c r="E190" s="16"/>
    </row>
    <row r="191" spans="1:5" x14ac:dyDescent="0.15">
      <c r="A191" s="16"/>
      <c r="B191" s="16"/>
      <c r="C191" s="16"/>
      <c r="D191" s="16"/>
      <c r="E191" s="16"/>
    </row>
    <row r="192" spans="1:5" x14ac:dyDescent="0.15">
      <c r="A192" s="16"/>
      <c r="B192" s="16"/>
      <c r="C192" s="16"/>
      <c r="D192" s="16"/>
      <c r="E192" s="16"/>
    </row>
    <row r="193" spans="1:5" x14ac:dyDescent="0.15">
      <c r="A193" s="16"/>
      <c r="B193" s="16"/>
      <c r="C193" s="16"/>
      <c r="D193" s="16"/>
      <c r="E193" s="16"/>
    </row>
    <row r="194" spans="1:5" x14ac:dyDescent="0.15">
      <c r="A194" s="16"/>
      <c r="B194" s="16"/>
      <c r="C194" s="16"/>
      <c r="D194" s="16"/>
      <c r="E194" s="16"/>
    </row>
  </sheetData>
  <sheetProtection sheet="1" objects="1" scenarios="1" formatColumns="0" formatRows="0" insertRows="0"/>
  <mergeCells count="6">
    <mergeCell ref="A121:F121"/>
    <mergeCell ref="A1:F1"/>
    <mergeCell ref="A2:B2"/>
    <mergeCell ref="A3:F3"/>
    <mergeCell ref="A18:F18"/>
    <mergeCell ref="E2:F2"/>
  </mergeCells>
  <dataValidations count="1">
    <dataValidation type="whole" allowBlank="1" showInputMessage="1" showErrorMessage="1" errorTitle="Mois comptable" error="Introduire le mois sous forme d'un chiffre : 1, 2, ..." promptTitle="Mois" prompt="Introduire le mois sous la forme 1, 2, ..." sqref="A20:A119" xr:uid="{E2357E34-ABFE-A241-B961-C5A5E01442DF}">
      <formula1>1</formula1>
      <formula2>12</formula2>
    </dataValidation>
  </dataValidations>
  <hyperlinks>
    <hyperlink ref="A121:B121" location="'Achats divers'!A1" display="Pour retourner au haut de la feuille, cliquez ici" xr:uid="{C1090F47-C362-F14A-B887-E3C1304730EB}"/>
    <hyperlink ref="A121:F121" location="'Frais divers'!A1" display="Pour retourner au haut de la feuille, cliquez ici" xr:uid="{5B404F21-7A38-6749-BAD2-3E0875B969CA}"/>
    <hyperlink ref="E2:F2" location="'Compte de résultat'!A1" display="Pour retourner au compte de résultat, cliquez ici" xr:uid="{F1529956-F757-A04C-89AB-FC781227A345}"/>
  </hyperlinks>
  <pageMargins left="0.78740157499999996" right="0.78740157499999996" top="0.984251969" bottom="0.984251969" header="0.5" footer="0.5"/>
  <pageSetup paperSize="9" scale="60" fitToHeight="20" orientation="portrait" horizontalDpi="4294967293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3</vt:i4>
      </vt:variant>
    </vt:vector>
  </HeadingPairs>
  <TitlesOfParts>
    <vt:vector size="28" baseType="lpstr">
      <vt:lpstr>Initialisation</vt:lpstr>
      <vt:lpstr>Compte de résultat</vt:lpstr>
      <vt:lpstr>Synthèse par mois</vt:lpstr>
      <vt:lpstr>Frais de location</vt:lpstr>
      <vt:lpstr>Matériel &amp; fournitures</vt:lpstr>
      <vt:lpstr>Frais de bureau</vt:lpstr>
      <vt:lpstr>Frais de représentation</vt:lpstr>
      <vt:lpstr>Frais de déplacements</vt:lpstr>
      <vt:lpstr>Frais divers</vt:lpstr>
      <vt:lpstr>Frais bancaires</vt:lpstr>
      <vt:lpstr>Remboursement des avances</vt:lpstr>
      <vt:lpstr>Activités</vt:lpstr>
      <vt:lpstr>Fidélisation</vt:lpstr>
      <vt:lpstr>Rétrocessions perçues</vt:lpstr>
      <vt:lpstr>Dons</vt:lpstr>
      <vt:lpstr>Sponsoring</vt:lpstr>
      <vt:lpstr>Recettes diverses</vt:lpstr>
      <vt:lpstr>Recettes financières</vt:lpstr>
      <vt:lpstr>Avances perçues</vt:lpstr>
      <vt:lpstr>Journal de banque (vue)</vt:lpstr>
      <vt:lpstr>Journal de banque (épargne)</vt:lpstr>
      <vt:lpstr>Journal de caisse</vt:lpstr>
      <vt:lpstr>Budget</vt:lpstr>
      <vt:lpstr>Suivi de budget D</vt:lpstr>
      <vt:lpstr>Suivi de budget D &amp; B</vt:lpstr>
      <vt:lpstr>Budget!Zone_d_impression</vt:lpstr>
      <vt:lpstr>'Compte de résultat'!Zone_d_impression</vt:lpstr>
      <vt:lpstr>'Synthèse par mois'!Zone_d_impression</vt:lpstr>
    </vt:vector>
  </TitlesOfParts>
  <Company>Business Solutions Builders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Terlinck</dc:creator>
  <cp:lastModifiedBy>Microsoft Office User</cp:lastModifiedBy>
  <cp:lastPrinted>2010-11-11T14:25:12Z</cp:lastPrinted>
  <dcterms:created xsi:type="dcterms:W3CDTF">2007-02-13T10:39:32Z</dcterms:created>
  <dcterms:modified xsi:type="dcterms:W3CDTF">2020-12-02T14:07:40Z</dcterms:modified>
</cp:coreProperties>
</file>